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Q:\PR en communicatie\NTR\2021 - kopij en vergaderingen\2021 - nr 5 - kopij\5- Actueel - Marga Tepper - Recht op gezondheid\"/>
    </mc:Choice>
  </mc:AlternateContent>
  <xr:revisionPtr revIDLastSave="0" documentId="8_{8C347631-C1AF-44DB-B4CB-61B564C39FE3}" xr6:coauthVersionLast="47" xr6:coauthVersionMax="47" xr10:uidLastSave="{00000000-0000-0000-0000-000000000000}"/>
  <bookViews>
    <workbookView xWindow="28680" yWindow="-120" windowWidth="29040" windowHeight="15840" tabRatio="767" activeTab="1" xr2:uid="{00000000-000D-0000-FFFF-FFFF00000000}"/>
  </bookViews>
  <sheets>
    <sheet name="Identificaton" sheetId="1" r:id="rId1"/>
    <sheet name="Results" sheetId="2" r:id="rId2"/>
    <sheet name="1. Availability" sheetId="3" r:id="rId3"/>
    <sheet name="2. Accessibility" sheetId="4" r:id="rId4"/>
    <sheet name="3. Acceptability" sheetId="5" r:id="rId5"/>
    <sheet name="4. Quality" sheetId="6" r:id="rId6"/>
    <sheet name="5. Underlying conditions" sheetId="8" r:id="rId7"/>
    <sheet name="Weighting" sheetId="10" r:id="rId8"/>
  </sheets>
  <externalReferences>
    <externalReference r:id="rId9"/>
  </externalReferenc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6" l="1"/>
  <c r="C8" i="2" l="1"/>
  <c r="C6" i="2"/>
  <c r="E6" i="2" s="1"/>
  <c r="F6" i="2" s="1"/>
  <c r="C4" i="2"/>
  <c r="D8" i="2"/>
  <c r="E8" i="2" s="1"/>
  <c r="F8" i="2" s="1"/>
  <c r="D65" i="10"/>
  <c r="D52" i="10"/>
  <c r="D32" i="10"/>
  <c r="D24" i="10"/>
  <c r="D14" i="10"/>
  <c r="D9" i="2" l="1"/>
  <c r="E4" i="2"/>
  <c r="F4" i="2" s="1"/>
  <c r="D14" i="8" l="1"/>
  <c r="F14" i="8" s="1"/>
  <c r="D15" i="8"/>
  <c r="F15" i="8" s="1"/>
  <c r="D16" i="8"/>
  <c r="F16" i="8" s="1"/>
  <c r="D17" i="8"/>
  <c r="F17" i="8" s="1"/>
  <c r="D18" i="8"/>
  <c r="F18" i="8" s="1"/>
  <c r="D13" i="8"/>
  <c r="F13" i="8" s="1"/>
  <c r="D12" i="8"/>
  <c r="F12" i="8" s="1"/>
  <c r="D11" i="8"/>
  <c r="F11" i="8" s="1"/>
  <c r="D10" i="8"/>
  <c r="D25" i="6"/>
  <c r="F25" i="6" s="1"/>
  <c r="D23" i="6"/>
  <c r="F23" i="6" s="1"/>
  <c r="D21" i="6"/>
  <c r="F21" i="6" s="1"/>
  <c r="D19" i="6"/>
  <c r="F19" i="6" s="1"/>
  <c r="D17" i="6"/>
  <c r="F17" i="6" s="1"/>
  <c r="D15" i="6"/>
  <c r="F15" i="6" s="1"/>
  <c r="D13" i="6"/>
  <c r="F13" i="6" s="1"/>
  <c r="D11" i="6"/>
  <c r="F11" i="6" s="1"/>
  <c r="D13" i="5"/>
  <c r="F13" i="5" s="1"/>
  <c r="D12" i="5"/>
  <c r="F12" i="5" s="1"/>
  <c r="D11" i="5"/>
  <c r="F11" i="5" s="1"/>
  <c r="D10" i="5"/>
  <c r="F10" i="5" s="1"/>
  <c r="E19" i="8"/>
  <c r="E14" i="5"/>
  <c r="E16" i="4"/>
  <c r="D15" i="4"/>
  <c r="F15" i="4" s="1"/>
  <c r="D14" i="4"/>
  <c r="F14" i="4" s="1"/>
  <c r="D13" i="4"/>
  <c r="F13" i="4" s="1"/>
  <c r="D12" i="4"/>
  <c r="F12" i="4" s="1"/>
  <c r="D11" i="4"/>
  <c r="F11" i="4" s="1"/>
  <c r="D10" i="4"/>
  <c r="E16" i="3"/>
  <c r="D15" i="3"/>
  <c r="F15" i="3" s="1"/>
  <c r="D14" i="3"/>
  <c r="F14" i="3" s="1"/>
  <c r="D13" i="3"/>
  <c r="F13" i="3" s="1"/>
  <c r="D12" i="3"/>
  <c r="F12" i="3" s="1"/>
  <c r="D11" i="3"/>
  <c r="F11" i="3" s="1"/>
  <c r="D10" i="3"/>
  <c r="F10" i="3" s="1"/>
  <c r="D16" i="4" l="1"/>
  <c r="F10" i="8"/>
  <c r="F19" i="8" s="1"/>
  <c r="F16" i="3"/>
  <c r="D16" i="3"/>
  <c r="F10" i="4"/>
  <c r="F16" i="4" s="1"/>
  <c r="C5" i="2" s="1"/>
  <c r="D26" i="6"/>
  <c r="D19" i="8"/>
  <c r="F26" i="6"/>
  <c r="C7" i="2" s="1"/>
  <c r="E7" i="2" s="1"/>
  <c r="F7" i="2" s="1"/>
  <c r="F14" i="5"/>
  <c r="D14" i="5"/>
  <c r="E5" i="2" l="1"/>
  <c r="F5" i="2" s="1"/>
  <c r="C9" i="2"/>
  <c r="E9" i="2" s="1"/>
  <c r="F9" i="2" s="1"/>
</calcChain>
</file>

<file path=xl/sharedStrings.xml><?xml version="1.0" encoding="utf-8"?>
<sst xmlns="http://schemas.openxmlformats.org/spreadsheetml/2006/main" count="255" uniqueCount="103">
  <si>
    <t>E-mail</t>
  </si>
  <si>
    <t xml:space="preserve">Score </t>
  </si>
  <si>
    <t>Maximum</t>
  </si>
  <si>
    <t>%</t>
  </si>
  <si>
    <t>Indicator</t>
  </si>
  <si>
    <t>Scores</t>
  </si>
  <si>
    <t>Weighting</t>
  </si>
  <si>
    <t>Total score</t>
  </si>
  <si>
    <t>Total</t>
  </si>
  <si>
    <t>No. 2</t>
  </si>
  <si>
    <t>No.3</t>
  </si>
  <si>
    <t>No. 4</t>
  </si>
  <si>
    <t>No.1</t>
  </si>
  <si>
    <t>Evaluation</t>
  </si>
  <si>
    <t>Name</t>
  </si>
  <si>
    <t>Address</t>
  </si>
  <si>
    <r>
      <t xml:space="preserve">Safety </t>
    </r>
    <r>
      <rPr>
        <sz val="11"/>
        <color rgb="FF000000"/>
        <rFont val="Calibri"/>
        <family val="2"/>
      </rPr>
      <t>– avoiding injuries to people for whom the care is intended</t>
    </r>
  </si>
  <si>
    <t xml:space="preserve">Availability of (multicultural) interpreter </t>
  </si>
  <si>
    <t>Availability of affordabe medical equipment, supplies and devices (institute and patient)</t>
  </si>
  <si>
    <t>Nobody is excluded for financial reasons, insurance coverage is adequate, no fee for service exceeding patient's budget</t>
  </si>
  <si>
    <t xml:space="preserve"> </t>
  </si>
  <si>
    <t>Health services waiting time according to national guidelines.</t>
  </si>
  <si>
    <r>
      <t xml:space="preserve">Availability of </t>
    </r>
    <r>
      <rPr>
        <sz val="11"/>
        <color theme="1"/>
        <rFont val="Calibri"/>
        <family val="2"/>
      </rPr>
      <t>sufficiently w</t>
    </r>
    <r>
      <rPr>
        <sz val="11"/>
        <color rgb="FF000000"/>
        <rFont val="Calibri"/>
        <family val="2"/>
        <charset val="1"/>
      </rPr>
      <t>ell trained staff</t>
    </r>
  </si>
  <si>
    <r>
      <t xml:space="preserve">Availability of affordable essential medicines </t>
    </r>
    <r>
      <rPr>
        <sz val="11"/>
        <color theme="1"/>
        <rFont val="Calibri"/>
        <family val="2"/>
      </rPr>
      <t>on basis of the WHO essential medicines program</t>
    </r>
  </si>
  <si>
    <r>
      <t xml:space="preserve">Availability of multilingual information brochures &amp; </t>
    </r>
    <r>
      <rPr>
        <sz val="11"/>
        <color theme="1"/>
        <rFont val="Calibri"/>
        <family val="2"/>
      </rPr>
      <t>low literacy (levelA2,B1)</t>
    </r>
  </si>
  <si>
    <r>
      <t xml:space="preserve">Availability of unmet needs for marginilized groups </t>
    </r>
    <r>
      <rPr>
        <sz val="11"/>
        <color theme="1"/>
        <rFont val="Calibri"/>
        <family val="2"/>
      </rPr>
      <t>( Ethnic minorities, LGBTI low literacy, low health literacy rate, disability)</t>
    </r>
  </si>
  <si>
    <t>Access to health information to seek and receive is adequate</t>
  </si>
  <si>
    <t xml:space="preserve">Services people centrered, including special groups (gender, GLBTI, religions) </t>
  </si>
  <si>
    <t>Do policies refer to special minorities (migrants, deaf, blind, low literacy rate, stigmatized diseases)</t>
  </si>
  <si>
    <t>Services meet local needs</t>
  </si>
  <si>
    <t xml:space="preserve">Services are in line with medical ethics and respectful of cultural sensitivity </t>
  </si>
  <si>
    <t>Which cause can you address?</t>
  </si>
  <si>
    <t>What should change?</t>
  </si>
  <si>
    <t>How can you contribute?</t>
  </si>
  <si>
    <t>Which party is accountable?</t>
  </si>
  <si>
    <t>Underlying determinants of Health</t>
  </si>
  <si>
    <t>sanitation (hygiene and safe environment)</t>
  </si>
  <si>
    <t>adequate housing available and accessible for all</t>
  </si>
  <si>
    <t>adequate medical information available (adjusted to the level of education)</t>
  </si>
  <si>
    <t>No 5.</t>
  </si>
  <si>
    <t xml:space="preserve"> Accessibility</t>
  </si>
  <si>
    <t xml:space="preserve"> Acceptability </t>
  </si>
  <si>
    <t xml:space="preserve"> Quality </t>
  </si>
  <si>
    <t>Score
value</t>
  </si>
  <si>
    <t>0 = No</t>
  </si>
  <si>
    <t>1 = Yes but no documentation available</t>
  </si>
  <si>
    <t>2 = Yes, but incomplete documentation available</t>
  </si>
  <si>
    <t>3 = Yes, documentation is fully available, best practice implemented</t>
  </si>
  <si>
    <t>Non-discrimination policy in place</t>
  </si>
  <si>
    <t>Group interventions are accessible for persons with special needs (low literacy rate, migrants etc.)</t>
  </si>
  <si>
    <r>
      <t xml:space="preserve">Effective – </t>
    </r>
    <r>
      <rPr>
        <sz val="11"/>
        <color rgb="FF000000"/>
        <rFont val="Calibri"/>
        <family val="2"/>
      </rPr>
      <t>providing evidence-based healthcare services to those who need them</t>
    </r>
  </si>
  <si>
    <t xml:space="preserve"> Underlying conditions</t>
  </si>
  <si>
    <t xml:space="preserve">Acceptable: respect for medical ethics, culturally appropriate, sensitivity to gender &amp; lifecycle. Services are people-centred and cater for the specific needs of diverse population groups </t>
  </si>
  <si>
    <t xml:space="preserve">Quality: Facilities &amp; services must be scientifically and medically approved. </t>
  </si>
  <si>
    <t>food: available, affordable and good quality</t>
  </si>
  <si>
    <t>adequate education for all (primary- and secondary education</t>
  </si>
  <si>
    <t>social services available and accessible</t>
  </si>
  <si>
    <t>Adequate safetely measurement in place, including monitoring accidents and complications.</t>
  </si>
  <si>
    <r>
      <rPr>
        <b/>
        <sz val="11"/>
        <color rgb="FF000000"/>
        <rFont val="Calibri"/>
        <family val="2"/>
      </rPr>
      <t>Equitable</t>
    </r>
    <r>
      <rPr>
        <sz val="11"/>
        <color rgb="FF000000"/>
        <rFont val="Calibri"/>
        <family val="2"/>
      </rPr>
      <t xml:space="preserve"> – providing care that does not vary in quality on account of gender, ethnicity, geographic location, and socio-economic status</t>
    </r>
  </si>
  <si>
    <r>
      <rPr>
        <b/>
        <sz val="11"/>
        <color rgb="FF000000"/>
        <rFont val="Calibri"/>
        <family val="2"/>
      </rPr>
      <t xml:space="preserve">Integrated </t>
    </r>
    <r>
      <rPr>
        <sz val="11"/>
        <color rgb="FF000000"/>
        <rFont val="Calibri"/>
        <family val="2"/>
      </rPr>
      <t>– providing care that makes available the full range of health services throughout the life course</t>
    </r>
  </si>
  <si>
    <r>
      <rPr>
        <b/>
        <sz val="11"/>
        <color rgb="FF000000"/>
        <rFont val="Calibri"/>
        <family val="2"/>
      </rPr>
      <t>Efficient</t>
    </r>
    <r>
      <rPr>
        <sz val="11"/>
        <color rgb="FF000000"/>
        <rFont val="Calibri"/>
        <family val="2"/>
      </rPr>
      <t xml:space="preserve"> – maximizing the benefit of available resources and avoiding waste</t>
    </r>
  </si>
  <si>
    <t xml:space="preserve">Assessor </t>
  </si>
  <si>
    <t>Organisation</t>
  </si>
  <si>
    <t>Telephone</t>
  </si>
  <si>
    <t>Wegingsfactor</t>
  </si>
  <si>
    <t>score beoordelaar</t>
  </si>
  <si>
    <t>maximale score</t>
  </si>
  <si>
    <t xml:space="preserve"> 0-3</t>
  </si>
  <si>
    <t>We as authors have determined the weighting of the several sub questions by expert opinion.
In order not to influence the toolkit user, the weighting factor is hidden and can only be viewed here.</t>
  </si>
  <si>
    <t>Availability sufficient quantity of functioning health care facilities, goods and services, as well as programmes for all.</t>
  </si>
  <si>
    <t>Score assessor</t>
  </si>
  <si>
    <t xml:space="preserve">All people in need of special healthservices receive essential health services </t>
  </si>
  <si>
    <t>Service capacity is sufficient (number of people in need of services and the number of people receive the services)</t>
  </si>
  <si>
    <t xml:space="preserve">right to control one's health and body (SRHR, palliative care etc.) </t>
  </si>
  <si>
    <t xml:space="preserve">healthy and safe occupational environment </t>
  </si>
  <si>
    <t>score &gt; 90%</t>
  </si>
  <si>
    <t>60% &lt; score &gt; 90%</t>
  </si>
  <si>
    <t>score &lt; 60%</t>
  </si>
  <si>
    <t>Legend - Indicator</t>
  </si>
  <si>
    <t>1. Profile availability of services</t>
  </si>
  <si>
    <t>2. Profile accessibility of services</t>
  </si>
  <si>
    <t>3. Profile acceptability of services</t>
  </si>
  <si>
    <t>4. Profile quality of services</t>
  </si>
  <si>
    <t>5. Profile determinants of health</t>
  </si>
  <si>
    <t>Human Rights Based Healthcare - Toolkit</t>
  </si>
  <si>
    <t xml:space="preserve">1. Availability </t>
  </si>
  <si>
    <t>1. Availability sufficient quantity of functioning health care facilities, goods and services, as well as programmes for all.</t>
  </si>
  <si>
    <t>2. Accessible: accessibility physical, financial &amp; monitoring systems of health-related information and whether this information is reaching all populations.</t>
  </si>
  <si>
    <t>Accessible: accessibility physical, financial &amp; monitoring systems of health-related information and whether this information is reaching all populations.</t>
  </si>
  <si>
    <t xml:space="preserve">3. Acceptable: respect for medical ethics, culturally appropriate, sensitivity to gender &amp; lifecycle. Services are people-centred and cater for the specific needs of diverse population groups </t>
  </si>
  <si>
    <t xml:space="preserve">4. Quality: Facilities &amp; services must be scientifically and medically approved. </t>
  </si>
  <si>
    <r>
      <rPr>
        <b/>
        <sz val="11"/>
        <color rgb="FF000000"/>
        <rFont val="Calibri"/>
        <family val="2"/>
      </rPr>
      <t>Quality</t>
    </r>
    <r>
      <rPr>
        <sz val="11"/>
        <color rgb="FF000000"/>
        <rFont val="Calibri"/>
        <family val="2"/>
      </rPr>
      <t xml:space="preserve"> – scientifically approved (including evidence based practice) and unexpired medicines and equipment (according to WHO essential medicines program) </t>
    </r>
  </si>
  <si>
    <t>Quality of monitoring and reporting system in place.</t>
  </si>
  <si>
    <r>
      <rPr>
        <b/>
        <sz val="11"/>
        <color rgb="FF000000"/>
        <rFont val="Calibri"/>
        <family val="2"/>
      </rPr>
      <t xml:space="preserve">People-centred </t>
    </r>
    <r>
      <rPr>
        <sz val="11"/>
        <color rgb="FF000000"/>
        <rFont val="Calibri"/>
        <family val="2"/>
        <charset val="1"/>
      </rPr>
      <t xml:space="preserve">– </t>
    </r>
    <r>
      <rPr>
        <sz val="11"/>
        <rFont val="Calibri"/>
        <family val="2"/>
      </rPr>
      <t>providing care that responds to individual preferences, needs and values, service based on dignity and shared descision making</t>
    </r>
  </si>
  <si>
    <t>Evaluation of services delivered, patient sastisfaction inclusiveness.</t>
  </si>
  <si>
    <r>
      <rPr>
        <b/>
        <sz val="11"/>
        <color rgb="FF000000"/>
        <rFont val="Calibri"/>
        <family val="2"/>
      </rPr>
      <t xml:space="preserve">Timely </t>
    </r>
    <r>
      <rPr>
        <sz val="11"/>
        <color rgb="FF000000"/>
        <rFont val="Calibri"/>
        <family val="2"/>
      </rPr>
      <t>– reducing waiting times and sometimes harmful delays</t>
    </r>
  </si>
  <si>
    <t>Rehabilitation care given to all-in need.</t>
  </si>
  <si>
    <t>Rehabilitation care given throughout the full lifecourse.</t>
  </si>
  <si>
    <t>Sufficient quality of recources (staff, equipment etc.).</t>
  </si>
  <si>
    <t>Quality of informations, signs and directions adequate sanitation for persons with special needs.</t>
  </si>
  <si>
    <t>5. Underlying determinants of Health</t>
  </si>
  <si>
    <t>portable water / watertaps</t>
  </si>
  <si>
    <t>End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</si>
</sst>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rgb="FF000000"/>
      <name val="Calibri"/>
      <family val="2"/>
      <charset val="1"/>
    </font>
    <font>
      <b/>
      <sz val="11"/>
      <color rgb="FF000000"/>
      <name val="Calibri"/>
      <family val="2"/>
      <charset val="1"/>
    </font>
    <font>
      <b/>
      <sz val="11"/>
      <color rgb="FF000000"/>
      <name val="Calibri"/>
      <family val="2"/>
    </font>
    <font>
      <sz val="11"/>
      <color rgb="FF000000"/>
      <name val="Calibri"/>
      <family val="2"/>
    </font>
    <font>
      <sz val="11"/>
      <color rgb="FFFF0000"/>
      <name val="Calibri"/>
      <family val="2"/>
    </font>
    <font>
      <sz val="11"/>
      <color rgb="FFFF0000"/>
      <name val="Calibri"/>
      <family val="2"/>
      <charset val="1"/>
    </font>
    <font>
      <sz val="11"/>
      <color theme="1"/>
      <name val="Calibri"/>
      <family val="2"/>
    </font>
    <font>
      <b/>
      <sz val="11"/>
      <color theme="1"/>
      <name val="Calibri"/>
      <family val="2"/>
    </font>
    <font>
      <u/>
      <sz val="11"/>
      <color theme="10"/>
      <name val="Calibri"/>
      <family val="2"/>
      <charset val="1"/>
    </font>
    <font>
      <sz val="11"/>
      <name val="Calibri"/>
      <family val="2"/>
    </font>
    <font>
      <b/>
      <sz val="12"/>
      <color rgb="FF000000"/>
      <name val="Calibri"/>
      <family val="2"/>
      <charset val="1"/>
    </font>
    <font>
      <b/>
      <sz val="11"/>
      <color rgb="FFFF0000"/>
      <name val="Calibri"/>
      <family val="2"/>
    </font>
    <font>
      <sz val="12"/>
      <color rgb="FF000000"/>
      <name val="Calibri"/>
      <family val="2"/>
    </font>
    <font>
      <b/>
      <sz val="12"/>
      <color rgb="FFFF0000"/>
      <name val="Calibri"/>
      <family val="2"/>
    </font>
    <font>
      <b/>
      <sz val="12"/>
      <color rgb="FF000000"/>
      <name val="Calibri"/>
      <family val="2"/>
    </font>
    <font>
      <sz val="11"/>
      <color theme="9"/>
      <name val="Calibri"/>
      <family val="2"/>
      <charset val="1"/>
    </font>
    <font>
      <b/>
      <sz val="11"/>
      <color theme="9"/>
      <name val="Calibri"/>
      <family val="2"/>
    </font>
    <font>
      <sz val="11"/>
      <color rgb="FF00B050"/>
      <name val="Calibri"/>
      <family val="2"/>
      <charset val="1"/>
    </font>
    <font>
      <sz val="8"/>
      <name val="Calibri"/>
      <family val="2"/>
      <charset val="1"/>
    </font>
    <font>
      <b/>
      <sz val="14"/>
      <color rgb="FF000000"/>
      <name val="Calibri"/>
      <family val="2"/>
    </font>
    <font>
      <b/>
      <sz val="16"/>
      <color rgb="FF000000"/>
      <name val="Calibri"/>
      <family val="2"/>
    </font>
    <font>
      <b/>
      <sz val="11"/>
      <name val="Calibri"/>
      <family val="2"/>
    </font>
    <font>
      <b/>
      <sz val="12"/>
      <name val="Calibri"/>
      <family val="2"/>
    </font>
    <font>
      <sz val="12"/>
      <name val="Calibri"/>
      <family val="2"/>
    </font>
    <font>
      <b/>
      <sz val="14"/>
      <color rgb="FF000000"/>
      <name val="Calibri"/>
      <family val="2"/>
      <charset val="1"/>
    </font>
  </fonts>
  <fills count="7">
    <fill>
      <patternFill patternType="none"/>
    </fill>
    <fill>
      <patternFill patternType="gray125"/>
    </fill>
    <fill>
      <patternFill patternType="solid">
        <fgColor theme="2"/>
        <bgColor indexed="64"/>
      </patternFill>
    </fill>
    <fill>
      <patternFill patternType="solid">
        <fgColor theme="0"/>
        <bgColor rgb="FFFFFFCC"/>
      </patternFill>
    </fill>
    <fill>
      <patternFill patternType="solid">
        <fgColor theme="0"/>
        <bgColor indexed="64"/>
      </patternFill>
    </fill>
    <fill>
      <patternFill patternType="solid">
        <fgColor theme="2" tint="-0.249977111117893"/>
        <bgColor indexed="64"/>
      </patternFill>
    </fill>
    <fill>
      <patternFill patternType="solid">
        <fgColor theme="2" tint="-0.249977111117893"/>
        <bgColor rgb="FFFFFFCC"/>
      </patternFill>
    </fill>
  </fills>
  <borders count="4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medium">
        <color indexed="64"/>
      </right>
      <top style="thin">
        <color auto="1"/>
      </top>
      <bottom style="thin">
        <color indexed="64"/>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bottom style="thin">
        <color auto="1"/>
      </bottom>
      <diagonal/>
    </border>
    <border>
      <left style="medium">
        <color auto="1"/>
      </left>
      <right style="medium">
        <color indexed="64"/>
      </right>
      <top style="thin">
        <color auto="1"/>
      </top>
      <bottom/>
      <diagonal/>
    </border>
    <border>
      <left style="medium">
        <color auto="1"/>
      </left>
      <right style="medium">
        <color indexed="64"/>
      </right>
      <top/>
      <bottom style="thin">
        <color indexed="64"/>
      </bottom>
      <diagonal/>
    </border>
    <border>
      <left/>
      <right style="thin">
        <color auto="1"/>
      </right>
      <top/>
      <bottom style="thin">
        <color auto="1"/>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0" fontId="8" fillId="0" borderId="0" applyNumberFormat="0" applyFill="0" applyBorder="0" applyAlignment="0" applyProtection="0"/>
  </cellStyleXfs>
  <cellXfs count="252">
    <xf numFmtId="0" fontId="0" fillId="0" borderId="0" xfId="0"/>
    <xf numFmtId="0" fontId="0" fillId="0" borderId="0" xfId="0" applyAlignment="1">
      <alignment vertical="top"/>
    </xf>
    <xf numFmtId="4" fontId="0" fillId="0" borderId="0" xfId="0" applyNumberFormat="1"/>
    <xf numFmtId="0" fontId="0" fillId="0" borderId="0" xfId="0" applyAlignment="1">
      <alignment horizontal="center" vertical="center"/>
    </xf>
    <xf numFmtId="0" fontId="0" fillId="0" borderId="6" xfId="0" applyBorder="1" applyAlignment="1">
      <alignment horizontal="center" vertical="center"/>
    </xf>
    <xf numFmtId="1" fontId="1" fillId="0" borderId="8" xfId="0" applyNumberFormat="1" applyFont="1" applyBorder="1" applyAlignment="1">
      <alignment horizontal="center" vertical="center"/>
    </xf>
    <xf numFmtId="1" fontId="1" fillId="0" borderId="10" xfId="0" applyNumberFormat="1" applyFont="1" applyBorder="1" applyAlignment="1">
      <alignment horizontal="center" vertical="center"/>
    </xf>
    <xf numFmtId="0" fontId="0" fillId="0" borderId="20" xfId="0" applyBorder="1" applyAlignment="1">
      <alignment horizontal="center" vertical="center"/>
    </xf>
    <xf numFmtId="0" fontId="0" fillId="0" borderId="0" xfId="0"/>
    <xf numFmtId="0" fontId="1" fillId="0" borderId="19" xfId="0" applyFont="1" applyBorder="1" applyAlignment="1">
      <alignment horizontal="left" vertical="center"/>
    </xf>
    <xf numFmtId="0" fontId="0" fillId="0" borderId="0" xfId="0" applyAlignment="1" applyProtection="1">
      <alignment wrapText="1"/>
    </xf>
    <xf numFmtId="0" fontId="0" fillId="0" borderId="0" xfId="0" applyProtection="1"/>
    <xf numFmtId="0" fontId="1" fillId="0" borderId="0" xfId="0" applyFont="1" applyFill="1" applyBorder="1" applyAlignment="1" applyProtection="1">
      <alignment horizontal="center" vertical="center" wrapText="1"/>
    </xf>
    <xf numFmtId="0" fontId="5" fillId="0" borderId="0" xfId="0" applyFont="1" applyFill="1" applyBorder="1" applyAlignment="1" applyProtection="1">
      <alignment wrapText="1"/>
    </xf>
    <xf numFmtId="0" fontId="0" fillId="0" borderId="0" xfId="0" applyAlignment="1" applyProtection="1">
      <alignment horizontal="left" wrapText="1"/>
    </xf>
    <xf numFmtId="0" fontId="1" fillId="0" borderId="18" xfId="0" applyFont="1" applyBorder="1" applyAlignment="1" applyProtection="1">
      <alignment horizontal="left" vertical="center" wrapText="1"/>
    </xf>
    <xf numFmtId="0" fontId="12" fillId="0" borderId="8" xfId="0" applyFont="1" applyBorder="1" applyAlignment="1" applyProtection="1">
      <alignment horizontal="left" vertical="center" wrapText="1"/>
      <protection locked="0"/>
    </xf>
    <xf numFmtId="0" fontId="0" fillId="0" borderId="0" xfId="0" applyAlignment="1" applyProtection="1">
      <alignment horizontal="left"/>
    </xf>
    <xf numFmtId="0" fontId="0" fillId="0" borderId="0" xfId="0" applyFont="1" applyBorder="1" applyAlignment="1" applyProtection="1">
      <alignment horizontal="left" wrapText="1"/>
    </xf>
    <xf numFmtId="0" fontId="12" fillId="0" borderId="8"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0" fillId="0" borderId="0" xfId="0" applyBorder="1" applyProtection="1"/>
    <xf numFmtId="0" fontId="12" fillId="0" borderId="0" xfId="0" applyFont="1" applyBorder="1" applyAlignment="1" applyProtection="1">
      <alignment horizontal="center" vertical="center" wrapText="1"/>
    </xf>
    <xf numFmtId="0" fontId="14" fillId="0" borderId="0" xfId="0" applyFont="1" applyBorder="1" applyAlignment="1" applyProtection="1">
      <alignment horizontal="center" wrapText="1"/>
    </xf>
    <xf numFmtId="0" fontId="4" fillId="0" borderId="0" xfId="0" applyFont="1" applyAlignment="1" applyProtection="1">
      <alignment vertical="top" wrapText="1"/>
    </xf>
    <xf numFmtId="15" fontId="5" fillId="0" borderId="0" xfId="0" applyNumberFormat="1" applyFont="1" applyAlignment="1" applyProtection="1">
      <alignment vertical="top" wrapText="1"/>
    </xf>
    <xf numFmtId="0" fontId="2" fillId="0" borderId="0" xfId="0" applyFont="1" applyProtection="1"/>
    <xf numFmtId="0" fontId="8" fillId="0" borderId="0" xfId="1" applyAlignment="1" applyProtection="1">
      <alignment vertical="center"/>
    </xf>
    <xf numFmtId="0" fontId="5" fillId="0" borderId="0" xfId="0" applyFont="1" applyAlignment="1" applyProtection="1">
      <alignment vertical="top" wrapText="1"/>
    </xf>
    <xf numFmtId="0" fontId="0" fillId="0" borderId="0" xfId="0" applyFill="1" applyBorder="1"/>
    <xf numFmtId="0" fontId="12" fillId="0" borderId="22" xfId="0" applyFont="1" applyBorder="1" applyAlignment="1" applyProtection="1">
      <alignment horizontal="left" vertical="center" wrapText="1"/>
      <protection locked="0"/>
    </xf>
    <xf numFmtId="0" fontId="12" fillId="0" borderId="22" xfId="0" applyFont="1" applyBorder="1" applyAlignment="1" applyProtection="1">
      <alignment horizontal="center" vertical="center" wrapText="1"/>
    </xf>
    <xf numFmtId="0" fontId="1" fillId="0" borderId="28" xfId="0" applyFont="1" applyBorder="1" applyAlignment="1" applyProtection="1">
      <alignment horizontal="center" wrapText="1"/>
    </xf>
    <xf numFmtId="0" fontId="14" fillId="0" borderId="29" xfId="0" applyFont="1" applyBorder="1" applyAlignment="1" applyProtection="1">
      <alignment horizontal="left" vertical="center" wrapText="1"/>
    </xf>
    <xf numFmtId="0" fontId="14" fillId="0" borderId="29" xfId="0" applyFont="1" applyBorder="1" applyAlignment="1" applyProtection="1">
      <alignment horizontal="center" vertical="center" wrapText="1"/>
    </xf>
    <xf numFmtId="0" fontId="1" fillId="0" borderId="0" xfId="0" applyFont="1" applyFill="1" applyBorder="1" applyProtection="1"/>
    <xf numFmtId="0" fontId="19" fillId="0" borderId="18" xfId="0" applyFont="1" applyFill="1" applyBorder="1" applyAlignment="1" applyProtection="1">
      <alignment horizontal="center" wrapText="1"/>
    </xf>
    <xf numFmtId="0" fontId="1" fillId="0" borderId="0" xfId="0" applyFont="1" applyBorder="1" applyAlignment="1" applyProtection="1">
      <alignment horizontal="left" vertical="center" wrapText="1"/>
    </xf>
    <xf numFmtId="0" fontId="14" fillId="0" borderId="18"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xf>
    <xf numFmtId="0" fontId="12" fillId="0" borderId="33"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2" fillId="0" borderId="34" xfId="0" applyFont="1" applyBorder="1" applyAlignment="1" applyProtection="1">
      <alignment horizontal="center" vertical="center" wrapText="1"/>
    </xf>
    <xf numFmtId="0" fontId="14" fillId="0" borderId="36" xfId="0" applyFont="1" applyBorder="1" applyAlignment="1" applyProtection="1">
      <alignment horizontal="center" vertical="center"/>
    </xf>
    <xf numFmtId="0" fontId="14" fillId="0" borderId="18" xfId="0" applyFont="1" applyBorder="1" applyAlignment="1" applyProtection="1">
      <alignment horizontal="center" vertical="center" wrapText="1"/>
    </xf>
    <xf numFmtId="0" fontId="12" fillId="0" borderId="38" xfId="0" applyFont="1" applyBorder="1" applyAlignment="1" applyProtection="1">
      <alignment horizontal="center" vertical="center" wrapText="1"/>
    </xf>
    <xf numFmtId="0" fontId="14" fillId="0" borderId="29" xfId="0" applyFont="1" applyBorder="1" applyAlignment="1" applyProtection="1">
      <alignment horizontal="center" wrapText="1"/>
    </xf>
    <xf numFmtId="0" fontId="14" fillId="0" borderId="36" xfId="0" applyFont="1" applyBorder="1" applyAlignment="1" applyProtection="1">
      <alignment horizontal="center"/>
    </xf>
    <xf numFmtId="0" fontId="14" fillId="0" borderId="18" xfId="0" applyFont="1" applyBorder="1" applyAlignment="1" applyProtection="1">
      <alignment horizontal="center" wrapText="1"/>
    </xf>
    <xf numFmtId="0" fontId="2" fillId="0" borderId="17" xfId="0" applyFont="1" applyFill="1" applyBorder="1" applyAlignment="1" applyProtection="1">
      <alignment horizontal="center" vertical="center"/>
    </xf>
    <xf numFmtId="0" fontId="12" fillId="0" borderId="17" xfId="0" applyFont="1" applyBorder="1" applyAlignment="1" applyProtection="1">
      <alignment horizontal="left" vertical="center" wrapText="1"/>
      <protection locked="0"/>
    </xf>
    <xf numFmtId="0" fontId="12" fillId="0" borderId="17"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 fillId="0" borderId="41" xfId="0"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12" fillId="0" borderId="8"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2" fillId="0" borderId="33" xfId="0" applyFont="1" applyFill="1" applyBorder="1" applyAlignment="1" applyProtection="1">
      <alignment horizontal="center" vertical="center" wrapText="1"/>
    </xf>
    <xf numFmtId="0" fontId="12" fillId="0" borderId="31" xfId="0" applyFont="1" applyFill="1" applyBorder="1" applyAlignment="1" applyProtection="1">
      <alignment horizontal="center" vertical="center" wrapText="1"/>
    </xf>
    <xf numFmtId="0" fontId="12" fillId="0" borderId="34" xfId="0" applyFont="1" applyFill="1" applyBorder="1" applyAlignment="1" applyProtection="1">
      <alignment horizontal="center" vertical="center" wrapText="1"/>
    </xf>
    <xf numFmtId="0" fontId="10" fillId="0" borderId="0" xfId="0" applyFont="1" applyFill="1" applyBorder="1" applyProtection="1"/>
    <xf numFmtId="0" fontId="12" fillId="5" borderId="8" xfId="0" applyFont="1" applyFill="1" applyBorder="1" applyAlignment="1" applyProtection="1">
      <alignment horizontal="center" vertical="center" wrapText="1"/>
    </xf>
    <xf numFmtId="0" fontId="12" fillId="5" borderId="31" xfId="0" applyFont="1" applyFill="1" applyBorder="1" applyAlignment="1" applyProtection="1">
      <alignment horizontal="center" vertical="center" wrapText="1"/>
    </xf>
    <xf numFmtId="0" fontId="1" fillId="0" borderId="7" xfId="0" applyFont="1" applyBorder="1" applyAlignment="1">
      <alignment horizontal="left"/>
    </xf>
    <xf numFmtId="0" fontId="1" fillId="0" borderId="9" xfId="0" applyFont="1" applyBorder="1" applyAlignment="1">
      <alignment horizontal="left" vertical="center"/>
    </xf>
    <xf numFmtId="0" fontId="0" fillId="0" borderId="26" xfId="0" applyBorder="1" applyAlignment="1">
      <alignment horizontal="center" vertical="center"/>
    </xf>
    <xf numFmtId="4" fontId="1" fillId="2" borderId="29" xfId="0" applyNumberFormat="1"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2" fillId="0" borderId="18"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xf>
    <xf numFmtId="0" fontId="0" fillId="0" borderId="0" xfId="0" applyAlignment="1" applyProtection="1">
      <alignment vertical="top"/>
    </xf>
    <xf numFmtId="0" fontId="0" fillId="0" borderId="0" xfId="0" applyAlignment="1" applyProtection="1">
      <alignment vertical="top" wrapText="1"/>
    </xf>
    <xf numFmtId="0" fontId="2" fillId="0" borderId="16" xfId="0" applyFont="1" applyBorder="1" applyAlignment="1" applyProtection="1">
      <alignment horizontal="left" vertical="top" wrapText="1"/>
    </xf>
    <xf numFmtId="0" fontId="2" fillId="0" borderId="7" xfId="0" applyFont="1" applyBorder="1" applyAlignment="1" applyProtection="1">
      <alignment vertical="top" wrapText="1"/>
    </xf>
    <xf numFmtId="0" fontId="2" fillId="0" borderId="7"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1" fillId="0" borderId="0" xfId="0" applyFont="1" applyAlignment="1">
      <alignment horizontal="center" vertical="top"/>
    </xf>
    <xf numFmtId="0" fontId="0" fillId="0" borderId="0" xfId="0" applyAlignment="1">
      <alignment vertical="top" wrapText="1"/>
    </xf>
    <xf numFmtId="0" fontId="1" fillId="0" borderId="18" xfId="0" applyFont="1" applyBorder="1" applyAlignment="1">
      <alignment horizontal="left" vertical="center" wrapText="1"/>
    </xf>
    <xf numFmtId="0" fontId="1" fillId="0" borderId="18" xfId="0" applyFont="1" applyBorder="1" applyAlignment="1">
      <alignment horizontal="center" vertical="center" wrapText="1"/>
    </xf>
    <xf numFmtId="0" fontId="22" fillId="0" borderId="8" xfId="0" applyFont="1" applyBorder="1" applyAlignment="1">
      <alignment horizontal="center" vertical="center"/>
    </xf>
    <xf numFmtId="0" fontId="0" fillId="4" borderId="15" xfId="0" applyFill="1" applyBorder="1" applyAlignment="1">
      <alignment horizontal="center" vertical="center" wrapText="1"/>
    </xf>
    <xf numFmtId="0" fontId="22" fillId="0" borderId="33" xfId="0" applyFont="1" applyBorder="1" applyAlignment="1">
      <alignment horizontal="center" vertical="center"/>
    </xf>
    <xf numFmtId="0" fontId="22" fillId="0" borderId="31" xfId="0" applyFont="1" applyBorder="1" applyAlignment="1">
      <alignment horizontal="center" vertical="center"/>
    </xf>
    <xf numFmtId="0" fontId="22" fillId="0" borderId="38" xfId="0" applyFont="1" applyBorder="1" applyAlignment="1">
      <alignment horizontal="center" vertical="center"/>
    </xf>
    <xf numFmtId="0" fontId="22" fillId="0" borderId="0" xfId="0" applyFont="1" applyAlignment="1">
      <alignment horizontal="center" vertical="top"/>
    </xf>
    <xf numFmtId="0" fontId="22" fillId="0" borderId="18" xfId="0" applyFont="1" applyBorder="1" applyAlignment="1">
      <alignment horizontal="center" vertical="center"/>
    </xf>
    <xf numFmtId="0" fontId="9" fillId="0" borderId="0" xfId="0" applyFont="1" applyAlignment="1">
      <alignment horizontal="center" vertical="top"/>
    </xf>
    <xf numFmtId="0" fontId="22" fillId="0" borderId="8" xfId="0" applyFont="1" applyBorder="1" applyAlignment="1">
      <alignment horizontal="center" vertical="center" wrapText="1"/>
    </xf>
    <xf numFmtId="0" fontId="9" fillId="3" borderId="8" xfId="0" applyFont="1" applyFill="1" applyBorder="1" applyAlignment="1">
      <alignment wrapText="1"/>
    </xf>
    <xf numFmtId="0" fontId="1" fillId="0" borderId="45" xfId="0" applyFont="1" applyBorder="1" applyAlignment="1">
      <alignment horizontal="center" vertical="center" wrapText="1"/>
    </xf>
    <xf numFmtId="0" fontId="9" fillId="5" borderId="8" xfId="0" applyFont="1" applyFill="1" applyBorder="1" applyAlignment="1">
      <alignment horizontal="center" vertical="center"/>
    </xf>
    <xf numFmtId="0" fontId="23" fillId="5" borderId="8" xfId="0" applyFont="1" applyFill="1" applyBorder="1" applyAlignment="1">
      <alignment horizontal="center" vertical="center"/>
    </xf>
    <xf numFmtId="0" fontId="0" fillId="0" borderId="0" xfId="0" applyAlignment="1">
      <alignment horizontal="center" vertical="top"/>
    </xf>
    <xf numFmtId="0" fontId="1" fillId="4" borderId="8" xfId="0" applyFont="1" applyFill="1" applyBorder="1" applyAlignment="1">
      <alignment horizontal="center" vertical="center"/>
    </xf>
    <xf numFmtId="0" fontId="1" fillId="4" borderId="10" xfId="0" applyFont="1" applyFill="1" applyBorder="1" applyAlignment="1">
      <alignment horizontal="center" vertical="center"/>
    </xf>
    <xf numFmtId="0" fontId="0" fillId="0" borderId="32"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 fontId="1" fillId="0" borderId="0" xfId="0" applyNumberFormat="1" applyFont="1" applyAlignment="1">
      <alignment horizontal="center" vertical="center"/>
    </xf>
    <xf numFmtId="2" fontId="1" fillId="0" borderId="0" xfId="0" applyNumberFormat="1" applyFont="1" applyAlignment="1">
      <alignment horizontal="center" vertical="center"/>
    </xf>
    <xf numFmtId="2" fontId="0" fillId="0" borderId="0" xfId="0" applyNumberForma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pplyProtection="1">
      <alignment vertical="center"/>
    </xf>
    <xf numFmtId="0" fontId="3"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0" fillId="0" borderId="0" xfId="0" applyAlignment="1" applyProtection="1">
      <alignment horizontal="center" vertical="center"/>
    </xf>
    <xf numFmtId="0" fontId="1" fillId="0" borderId="7"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27" xfId="0" applyFont="1" applyFill="1" applyBorder="1" applyAlignment="1" applyProtection="1">
      <alignment horizontal="center" vertical="center" wrapText="1"/>
    </xf>
    <xf numFmtId="0" fontId="0" fillId="0" borderId="8" xfId="0" applyFont="1" applyBorder="1" applyAlignment="1" applyProtection="1">
      <alignment vertical="center" wrapText="1"/>
    </xf>
    <xf numFmtId="0" fontId="0" fillId="0" borderId="0" xfId="0" applyAlignment="1" applyProtection="1">
      <alignment vertical="center" wrapText="1"/>
    </xf>
    <xf numFmtId="0" fontId="17" fillId="0" borderId="19" xfId="0"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xf>
    <xf numFmtId="0" fontId="0" fillId="0" borderId="22" xfId="0" applyFont="1" applyBorder="1" applyAlignment="1" applyProtection="1">
      <alignment horizontal="left" vertical="center" wrapText="1"/>
    </xf>
    <xf numFmtId="0" fontId="3" fillId="4" borderId="17" xfId="0" applyFont="1" applyFill="1" applyBorder="1" applyAlignment="1" applyProtection="1">
      <alignment horizontal="left" vertical="center" wrapText="1"/>
    </xf>
    <xf numFmtId="0" fontId="0" fillId="0" borderId="8" xfId="0" applyFont="1" applyFill="1" applyBorder="1" applyAlignment="1" applyProtection="1">
      <alignment horizontal="left" vertical="center" wrapText="1"/>
    </xf>
    <xf numFmtId="0" fontId="0" fillId="3" borderId="8" xfId="0" applyFont="1" applyFill="1" applyBorder="1" applyAlignment="1" applyProtection="1">
      <alignment vertical="center" wrapText="1"/>
    </xf>
    <xf numFmtId="0" fontId="9" fillId="3" borderId="22" xfId="0" applyFont="1" applyFill="1" applyBorder="1" applyAlignment="1" applyProtection="1">
      <alignment vertical="center" wrapText="1"/>
    </xf>
    <xf numFmtId="0" fontId="4" fillId="0" borderId="0" xfId="0" applyFont="1" applyAlignment="1" applyProtection="1">
      <alignment vertical="center"/>
    </xf>
    <xf numFmtId="0" fontId="5" fillId="0" borderId="0" xfId="0" applyFont="1" applyAlignment="1" applyProtection="1">
      <alignment vertical="center"/>
    </xf>
    <xf numFmtId="0" fontId="2" fillId="0" borderId="28" xfId="0" applyFont="1" applyFill="1" applyBorder="1" applyAlignment="1" applyProtection="1">
      <alignment horizontal="center" vertical="center"/>
    </xf>
    <xf numFmtId="0" fontId="2" fillId="0" borderId="29"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3" fillId="4" borderId="17" xfId="0" applyFont="1" applyFill="1" applyBorder="1" applyAlignment="1" applyProtection="1">
      <alignment vertical="center" wrapText="1"/>
    </xf>
    <xf numFmtId="0" fontId="0" fillId="0" borderId="8" xfId="0" applyFont="1" applyFill="1" applyBorder="1" applyAlignment="1" applyProtection="1">
      <alignment vertical="center" wrapText="1"/>
    </xf>
    <xf numFmtId="0" fontId="1" fillId="0" borderId="40" xfId="0" applyFont="1" applyBorder="1" applyAlignment="1" applyProtection="1">
      <alignment horizontal="left" vertical="center" wrapText="1"/>
      <protection locked="0"/>
    </xf>
    <xf numFmtId="0" fontId="16" fillId="0" borderId="17"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xf>
    <xf numFmtId="0" fontId="1" fillId="0" borderId="28" xfId="0" applyFont="1" applyFill="1" applyBorder="1" applyAlignment="1" applyProtection="1">
      <alignment horizontal="center" vertical="center" wrapText="1"/>
    </xf>
    <xf numFmtId="0" fontId="14" fillId="0" borderId="29" xfId="0" applyFont="1" applyFill="1" applyBorder="1" applyAlignment="1" applyProtection="1">
      <alignment horizontal="center" vertical="center" wrapText="1"/>
    </xf>
    <xf numFmtId="0" fontId="2" fillId="0" borderId="18" xfId="0" applyFont="1" applyBorder="1" applyAlignment="1" applyProtection="1">
      <alignment horizontal="center" vertical="center"/>
    </xf>
    <xf numFmtId="0" fontId="12" fillId="0" borderId="17"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0" fontId="12" fillId="0" borderId="29"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22" xfId="0" applyFont="1" applyFill="1" applyBorder="1" applyAlignment="1" applyProtection="1">
      <alignment horizontal="left" vertical="center" wrapText="1"/>
    </xf>
    <xf numFmtId="0" fontId="1" fillId="0" borderId="40" xfId="0" applyFont="1"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17" fillId="0" borderId="24" xfId="0" applyFont="1"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2" fillId="0" borderId="18"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4" fillId="0" borderId="36" xfId="0" applyFont="1" applyFill="1" applyBorder="1" applyAlignment="1" applyProtection="1">
      <alignment horizontal="center" vertical="center" wrapText="1"/>
    </xf>
    <xf numFmtId="0" fontId="0" fillId="5" borderId="31" xfId="0" applyFill="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0" xfId="0" applyFont="1" applyAlignment="1" applyProtection="1">
      <alignment horizontal="center" vertical="center"/>
    </xf>
    <xf numFmtId="0" fontId="12" fillId="0" borderId="8"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0" fillId="5" borderId="8" xfId="0" applyFill="1" applyBorder="1" applyAlignment="1" applyProtection="1">
      <alignment horizontal="center" vertical="center" wrapText="1"/>
    </xf>
    <xf numFmtId="0" fontId="0" fillId="5" borderId="15" xfId="0" applyFill="1" applyBorder="1" applyAlignment="1" applyProtection="1">
      <alignment horizontal="center" vertical="center" wrapText="1"/>
    </xf>
    <xf numFmtId="0" fontId="12" fillId="5" borderId="15" xfId="0" applyFont="1" applyFill="1" applyBorder="1" applyAlignment="1" applyProtection="1">
      <alignment horizontal="center" vertical="center" wrapText="1"/>
    </xf>
    <xf numFmtId="0" fontId="1" fillId="0" borderId="36" xfId="0" applyFont="1" applyBorder="1" applyAlignment="1" applyProtection="1">
      <alignment horizontal="center" vertical="center" wrapText="1"/>
    </xf>
    <xf numFmtId="0" fontId="2" fillId="0" borderId="4"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3" fillId="4" borderId="8"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5" borderId="8" xfId="0" applyFont="1" applyFill="1" applyBorder="1" applyAlignment="1" applyProtection="1">
      <alignment horizontal="left" vertical="center" wrapText="1"/>
    </xf>
    <xf numFmtId="0" fontId="3" fillId="6" borderId="8"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0" fillId="5" borderId="24" xfId="0" applyFont="1" applyFill="1" applyBorder="1" applyAlignment="1" applyProtection="1">
      <alignment horizontal="left" vertical="center" wrapText="1"/>
    </xf>
    <xf numFmtId="0" fontId="0" fillId="5" borderId="8" xfId="0" applyFill="1" applyBorder="1" applyAlignment="1" applyProtection="1">
      <alignment horizontal="left" vertical="center" wrapText="1"/>
    </xf>
    <xf numFmtId="0" fontId="4" fillId="5" borderId="8" xfId="0" applyFont="1" applyFill="1" applyBorder="1" applyAlignment="1" applyProtection="1">
      <alignment horizontal="left" vertical="center" wrapText="1"/>
    </xf>
    <xf numFmtId="0" fontId="17" fillId="0" borderId="24" xfId="0" applyFont="1" applyBorder="1" applyAlignment="1" applyProtection="1">
      <alignment horizontal="left" vertical="center" wrapText="1"/>
      <protection locked="0"/>
    </xf>
    <xf numFmtId="0" fontId="17" fillId="5" borderId="24" xfId="0" applyFont="1" applyFill="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Alignment="1" applyProtection="1">
      <alignment horizontal="left" vertical="center" wrapText="1"/>
    </xf>
    <xf numFmtId="0" fontId="23" fillId="0" borderId="8" xfId="0" applyFont="1" applyBorder="1" applyAlignment="1">
      <alignment horizontal="center" vertical="center"/>
    </xf>
    <xf numFmtId="0" fontId="19" fillId="0" borderId="18"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xf>
    <xf numFmtId="0" fontId="0" fillId="0" borderId="39" xfId="0" applyBorder="1" applyAlignment="1" applyProtection="1">
      <alignment horizontal="center" vertical="center" wrapText="1"/>
    </xf>
    <xf numFmtId="0" fontId="11" fillId="0" borderId="15" xfId="0" applyFont="1" applyFill="1" applyBorder="1" applyAlignment="1" applyProtection="1">
      <alignment horizontal="center" vertical="center"/>
    </xf>
    <xf numFmtId="0" fontId="0" fillId="0" borderId="31" xfId="0" applyBorder="1" applyAlignment="1" applyProtection="1">
      <alignment horizontal="center" vertical="center" wrapText="1"/>
    </xf>
    <xf numFmtId="0" fontId="9" fillId="0" borderId="8" xfId="0" applyFont="1" applyBorder="1" applyAlignment="1" applyProtection="1">
      <alignment horizontal="left" vertical="center" wrapText="1"/>
    </xf>
    <xf numFmtId="0" fontId="11" fillId="0" borderId="27" xfId="0" applyFont="1" applyFill="1" applyBorder="1" applyAlignment="1" applyProtection="1">
      <alignment horizontal="center" vertical="center"/>
    </xf>
    <xf numFmtId="0" fontId="0" fillId="0" borderId="38" xfId="0" applyBorder="1" applyAlignment="1" applyProtection="1">
      <alignment horizontal="center" vertical="center" wrapText="1"/>
    </xf>
    <xf numFmtId="0" fontId="1" fillId="0" borderId="36" xfId="0" applyFont="1" applyFill="1" applyBorder="1" applyAlignment="1" applyProtection="1">
      <alignment horizontal="center" vertical="center"/>
    </xf>
    <xf numFmtId="0" fontId="2" fillId="0" borderId="2"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0" fillId="0" borderId="17" xfId="0" applyBorder="1" applyAlignment="1" applyProtection="1">
      <alignment horizontal="center" vertical="center"/>
    </xf>
    <xf numFmtId="0" fontId="12"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xf>
    <xf numFmtId="0" fontId="5" fillId="0" borderId="8" xfId="0" applyFont="1" applyBorder="1" applyAlignment="1" applyProtection="1">
      <alignment horizontal="center" vertical="center"/>
    </xf>
    <xf numFmtId="0" fontId="4" fillId="0" borderId="8" xfId="0" applyFont="1" applyBorder="1" applyAlignment="1" applyProtection="1">
      <alignment horizontal="center" vertical="center"/>
    </xf>
    <xf numFmtId="0" fontId="5" fillId="0" borderId="0" xfId="0" applyFont="1" applyAlignment="1" applyProtection="1">
      <alignment horizontal="center" vertical="center" wrapText="1"/>
    </xf>
    <xf numFmtId="0" fontId="0" fillId="0" borderId="17"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40"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9" fillId="5" borderId="17" xfId="0" applyFont="1" applyFill="1" applyBorder="1" applyAlignment="1">
      <alignment horizontal="center" vertical="center"/>
    </xf>
    <xf numFmtId="0" fontId="1" fillId="2" borderId="42" xfId="0" applyFont="1" applyFill="1" applyBorder="1" applyAlignment="1">
      <alignment horizontal="left" vertical="center"/>
    </xf>
    <xf numFmtId="1" fontId="1" fillId="2" borderId="43" xfId="0" applyNumberFormat="1" applyFont="1" applyFill="1" applyBorder="1" applyAlignment="1">
      <alignment horizontal="center" vertical="center"/>
    </xf>
    <xf numFmtId="0" fontId="1" fillId="2" borderId="43" xfId="0" applyFont="1" applyFill="1" applyBorder="1" applyAlignment="1">
      <alignment horizontal="center" vertical="center"/>
    </xf>
    <xf numFmtId="2" fontId="0" fillId="2" borderId="23" xfId="0" applyNumberFormat="1" applyFill="1" applyBorder="1" applyAlignment="1">
      <alignment horizontal="center" vertical="center"/>
    </xf>
    <xf numFmtId="0" fontId="1" fillId="2" borderId="28" xfId="0" applyFont="1" applyFill="1" applyBorder="1" applyAlignment="1">
      <alignment horizontal="left" vertical="center"/>
    </xf>
    <xf numFmtId="0" fontId="1" fillId="0" borderId="28" xfId="0" applyFont="1" applyFill="1" applyBorder="1" applyAlignment="1" applyProtection="1">
      <alignment horizontal="center" vertical="top"/>
    </xf>
    <xf numFmtId="0" fontId="1" fillId="0" borderId="30" xfId="0" applyFont="1" applyFill="1" applyBorder="1" applyAlignment="1" applyProtection="1">
      <alignment horizontal="center" vertical="top"/>
    </xf>
    <xf numFmtId="0" fontId="20" fillId="0" borderId="0" xfId="0" applyFont="1"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11" xfId="0" applyFont="1" applyBorder="1" applyAlignment="1" applyProtection="1">
      <alignment horizontal="left" wrapText="1"/>
    </xf>
    <xf numFmtId="0" fontId="0" fillId="0" borderId="12" xfId="0" applyFont="1" applyBorder="1" applyAlignment="1" applyProtection="1">
      <alignment horizontal="left" wrapText="1"/>
    </xf>
    <xf numFmtId="0" fontId="0" fillId="0" borderId="5" xfId="0" applyFont="1" applyBorder="1" applyAlignment="1" applyProtection="1">
      <alignment horizontal="left" wrapText="1"/>
    </xf>
    <xf numFmtId="0" fontId="0" fillId="0" borderId="6" xfId="0" applyFont="1" applyBorder="1" applyAlignment="1" applyProtection="1">
      <alignment horizontal="left" wrapText="1"/>
    </xf>
    <xf numFmtId="0" fontId="0" fillId="0" borderId="13" xfId="0" applyFont="1" applyBorder="1" applyAlignment="1" applyProtection="1">
      <alignment horizontal="left" wrapText="1"/>
    </xf>
    <xf numFmtId="0" fontId="0" fillId="0" borderId="14" xfId="0" applyFont="1" applyBorder="1" applyAlignment="1" applyProtection="1">
      <alignment horizontal="left" wrapText="1"/>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1" xfId="0" applyFont="1" applyBorder="1" applyAlignment="1" applyProtection="1">
      <alignment horizontal="left" vertical="center"/>
    </xf>
    <xf numFmtId="0" fontId="1" fillId="0" borderId="2" xfId="0" applyFont="1" applyBorder="1" applyAlignment="1" applyProtection="1">
      <alignment horizontal="left" vertical="center"/>
    </xf>
    <xf numFmtId="0" fontId="24" fillId="0" borderId="0" xfId="0" applyFont="1" applyAlignment="1">
      <alignment horizontal="center" vertical="top"/>
    </xf>
    <xf numFmtId="0" fontId="3" fillId="2" borderId="44" xfId="0" applyFont="1" applyFill="1" applyBorder="1" applyAlignment="1">
      <alignment horizontal="center" vertical="top" wrapText="1"/>
    </xf>
    <xf numFmtId="0" fontId="3" fillId="2" borderId="0" xfId="0" applyFont="1" applyFill="1" applyAlignment="1">
      <alignment horizontal="center" vertical="top" wrapText="1"/>
    </xf>
  </cellXfs>
  <cellStyles count="2">
    <cellStyle name="Hyperlink" xfId="1" builtinId="8"/>
    <cellStyle name="Standaard" xfId="0" builtinId="0"/>
  </cellStyles>
  <dxfs count="0"/>
  <tableStyles count="0" defaultTableStyle="TableStyleMedium2" defaultPivotStyle="PivotStyleLight16"/>
  <colors>
    <indexedColors>
      <rgbColor rgb="FF000000"/>
      <rgbColor rgb="FFEEEEEE"/>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2D050"/>
      <rgbColor rgb="FFFFC000"/>
      <rgbColor rgb="FFFF9900"/>
      <rgbColor rgb="FFFF6600"/>
      <rgbColor rgb="FF55555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saltrevalidatie-my.sharepoint.com/personal/e_schutte_basaltrevalidatie_nl/Documents/Mijn%20Documenten/WTCR/Right%20to%20health/Final%20version%203-%202021-08-19%20-%20ES/Right%20to%20Health%20Toollkit%20-%20NL%20-%20versie%202021-08-19.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e"/>
      <sheetName val="Resultaat"/>
      <sheetName val="1. Beschikbaarheid van zorg"/>
      <sheetName val="2.Toegankelijkheid van de zorg"/>
      <sheetName val="3. Acceptabele zorg"/>
      <sheetName val="4. Kwaliteit van de zorg"/>
      <sheetName val="5. Determinanten gezondheid"/>
      <sheetName val="Wegingsfactor"/>
    </sheetNames>
    <sheetDataSet>
      <sheetData sheetId="0"/>
      <sheetData sheetId="1"/>
      <sheetData sheetId="2"/>
      <sheetData sheetId="3"/>
      <sheetData sheetId="4"/>
      <sheetData sheetId="5"/>
      <sheetData sheetId="6">
        <row r="19">
          <cell r="E19">
            <v>57</v>
          </cell>
        </row>
      </sheetData>
      <sheetData sheetId="7"/>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6"/>
  <sheetViews>
    <sheetView zoomScaleNormal="100" workbookViewId="0">
      <selection activeCell="D6" sqref="D6"/>
    </sheetView>
  </sheetViews>
  <sheetFormatPr defaultColWidth="9.1796875" defaultRowHeight="14.5" x14ac:dyDescent="0.35"/>
  <cols>
    <col min="1" max="1" width="15.1796875" style="78" customWidth="1"/>
    <col min="2" max="2" width="56.1796875" style="77" customWidth="1"/>
    <col min="3" max="256" width="9.1796875" style="77" customWidth="1"/>
    <col min="257" max="1025" width="11.453125" style="77"/>
    <col min="1026" max="16384" width="9.1796875" style="11"/>
  </cols>
  <sheetData>
    <row r="1" spans="1:2" ht="15" thickBot="1" x14ac:dyDescent="0.4">
      <c r="A1" s="234" t="s">
        <v>61</v>
      </c>
      <c r="B1" s="235"/>
    </row>
    <row r="2" spans="1:2" x14ac:dyDescent="0.35">
      <c r="A2" s="79" t="s">
        <v>14</v>
      </c>
      <c r="B2" s="103"/>
    </row>
    <row r="3" spans="1:2" x14ac:dyDescent="0.35">
      <c r="A3" s="80" t="s">
        <v>62</v>
      </c>
      <c r="B3" s="104"/>
    </row>
    <row r="4" spans="1:2" x14ac:dyDescent="0.35">
      <c r="A4" s="81" t="s">
        <v>15</v>
      </c>
      <c r="B4" s="105"/>
    </row>
    <row r="5" spans="1:2" x14ac:dyDescent="0.35">
      <c r="A5" s="81" t="s">
        <v>0</v>
      </c>
      <c r="B5" s="105"/>
    </row>
    <row r="6" spans="1:2" ht="15" thickBot="1" x14ac:dyDescent="0.4">
      <c r="A6" s="82" t="s">
        <v>63</v>
      </c>
      <c r="B6" s="106"/>
    </row>
  </sheetData>
  <sheetProtection sheet="1"/>
  <mergeCells count="1">
    <mergeCell ref="A1:B1"/>
  </mergeCells>
  <pageMargins left="0.25" right="0.25" top="0.75" bottom="0.75" header="0.51180555555555496" footer="0.3"/>
  <pageSetup paperSize="9" scale="77" firstPageNumber="0" orientation="landscape" horizontalDpi="300" verticalDpi="300" r:id="rId1"/>
  <headerFooter>
    <oddFooter>&amp;C&amp;F&amp;R1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tabSelected="1" zoomScaleNormal="100" workbookViewId="0">
      <selection activeCell="B1" sqref="B1:F1"/>
    </sheetView>
  </sheetViews>
  <sheetFormatPr defaultColWidth="8.81640625" defaultRowHeight="14.5" x14ac:dyDescent="0.35"/>
  <cols>
    <col min="1" max="1" width="9.1796875" style="8" customWidth="1"/>
    <col min="2" max="2" width="34.453125" style="8" customWidth="1"/>
    <col min="3" max="3" width="15.453125" style="2" customWidth="1"/>
    <col min="4" max="4" width="10" style="8" customWidth="1"/>
    <col min="5" max="5" width="18.26953125" style="8" customWidth="1"/>
    <col min="6" max="6" width="16.1796875" style="3" customWidth="1"/>
    <col min="7" max="256" width="9.1796875" style="8" customWidth="1"/>
    <col min="257" max="1025" width="8.54296875" style="8" customWidth="1"/>
    <col min="1026" max="16384" width="8.81640625" style="8"/>
  </cols>
  <sheetData>
    <row r="1" spans="1:6" ht="21" x14ac:dyDescent="0.5">
      <c r="A1" s="29"/>
      <c r="B1" s="236" t="s">
        <v>84</v>
      </c>
      <c r="C1" s="236"/>
      <c r="D1" s="236"/>
      <c r="E1" s="236"/>
      <c r="F1" s="236"/>
    </row>
    <row r="2" spans="1:6" ht="15" thickBot="1" x14ac:dyDescent="0.4"/>
    <row r="3" spans="1:6" ht="15" thickBot="1" x14ac:dyDescent="0.4">
      <c r="B3" s="233" t="s">
        <v>13</v>
      </c>
      <c r="C3" s="71" t="s">
        <v>1</v>
      </c>
      <c r="D3" s="72" t="s">
        <v>2</v>
      </c>
      <c r="E3" s="72" t="s">
        <v>3</v>
      </c>
      <c r="F3" s="73" t="s">
        <v>4</v>
      </c>
    </row>
    <row r="4" spans="1:6" x14ac:dyDescent="0.35">
      <c r="B4" s="9" t="s">
        <v>79</v>
      </c>
      <c r="C4" s="5">
        <f>'1. Availability'!F16</f>
        <v>0</v>
      </c>
      <c r="D4" s="101">
        <v>39</v>
      </c>
      <c r="E4" s="5">
        <f t="shared" ref="E4:E9" si="0">(C4/D4)*100</f>
        <v>0</v>
      </c>
      <c r="F4" s="7">
        <f t="shared" ref="F4:F9" si="1">E4</f>
        <v>0</v>
      </c>
    </row>
    <row r="5" spans="1:6" x14ac:dyDescent="0.35">
      <c r="B5" s="9" t="s">
        <v>80</v>
      </c>
      <c r="C5" s="5">
        <f>'2. Accessibility'!F16</f>
        <v>0</v>
      </c>
      <c r="D5" s="101">
        <v>30</v>
      </c>
      <c r="E5" s="5">
        <f t="shared" si="0"/>
        <v>0</v>
      </c>
      <c r="F5" s="7">
        <f t="shared" si="1"/>
        <v>0</v>
      </c>
    </row>
    <row r="6" spans="1:6" x14ac:dyDescent="0.35">
      <c r="B6" s="9" t="s">
        <v>81</v>
      </c>
      <c r="C6" s="5">
        <f>'3. Acceptability'!F14</f>
        <v>0</v>
      </c>
      <c r="D6" s="101">
        <v>21</v>
      </c>
      <c r="E6" s="5">
        <f t="shared" si="0"/>
        <v>0</v>
      </c>
      <c r="F6" s="7">
        <f t="shared" si="1"/>
        <v>0</v>
      </c>
    </row>
    <row r="7" spans="1:6" x14ac:dyDescent="0.35">
      <c r="B7" s="68" t="s">
        <v>82</v>
      </c>
      <c r="C7" s="5">
        <f>'4. Quality'!F26</f>
        <v>0</v>
      </c>
      <c r="D7" s="101">
        <v>48</v>
      </c>
      <c r="E7" s="5">
        <f t="shared" si="0"/>
        <v>0</v>
      </c>
      <c r="F7" s="7">
        <f t="shared" si="1"/>
        <v>0</v>
      </c>
    </row>
    <row r="8" spans="1:6" ht="15" thickBot="1" x14ac:dyDescent="0.4">
      <c r="B8" s="69" t="s">
        <v>83</v>
      </c>
      <c r="C8" s="6">
        <f>'5. Underlying conditions'!F19</f>
        <v>0</v>
      </c>
      <c r="D8" s="102">
        <f>'[1]5. Determinanten gezondheid'!E19</f>
        <v>57</v>
      </c>
      <c r="E8" s="6">
        <f t="shared" si="0"/>
        <v>0</v>
      </c>
      <c r="F8" s="70">
        <f t="shared" si="1"/>
        <v>0</v>
      </c>
    </row>
    <row r="9" spans="1:6" ht="15" thickBot="1" x14ac:dyDescent="0.4">
      <c r="B9" s="229" t="s">
        <v>102</v>
      </c>
      <c r="C9" s="230">
        <f>SUM(C4:C8)</f>
        <v>0</v>
      </c>
      <c r="D9" s="231">
        <f>SUM(D4:D8)</f>
        <v>195</v>
      </c>
      <c r="E9" s="230">
        <f t="shared" si="0"/>
        <v>0</v>
      </c>
      <c r="F9" s="232">
        <f t="shared" si="1"/>
        <v>0</v>
      </c>
    </row>
    <row r="10" spans="1:6" x14ac:dyDescent="0.35">
      <c r="C10" s="107"/>
      <c r="D10" s="107"/>
      <c r="E10" s="108"/>
      <c r="F10" s="109"/>
    </row>
    <row r="11" spans="1:6" ht="15" thickBot="1" x14ac:dyDescent="0.4">
      <c r="D11" s="2"/>
    </row>
    <row r="12" spans="1:6" ht="15" thickBot="1" x14ac:dyDescent="0.4">
      <c r="C12" s="8"/>
      <c r="E12" s="237" t="s">
        <v>78</v>
      </c>
      <c r="F12" s="238"/>
    </row>
    <row r="13" spans="1:6" x14ac:dyDescent="0.35">
      <c r="C13" s="8"/>
      <c r="E13" s="110" t="s">
        <v>75</v>
      </c>
      <c r="F13" s="111">
        <v>75</v>
      </c>
    </row>
    <row r="14" spans="1:6" x14ac:dyDescent="0.35">
      <c r="C14" s="8"/>
      <c r="E14" s="112" t="s">
        <v>76</v>
      </c>
      <c r="F14" s="4">
        <v>60</v>
      </c>
    </row>
    <row r="15" spans="1:6" ht="15" thickBot="1" x14ac:dyDescent="0.4">
      <c r="C15" s="8"/>
      <c r="E15" s="113" t="s">
        <v>77</v>
      </c>
      <c r="F15" s="114">
        <v>25</v>
      </c>
    </row>
  </sheetData>
  <sheetProtection sheet="1"/>
  <mergeCells count="2">
    <mergeCell ref="B1:F1"/>
    <mergeCell ref="E12:F12"/>
  </mergeCells>
  <conditionalFormatting sqref="F13:F15">
    <cfRule type="iconSet" priority="2">
      <iconSet showValue="0">
        <cfvo type="percent" val="0"/>
        <cfvo type="num" val="35"/>
        <cfvo type="num" val="65"/>
      </iconSet>
    </cfRule>
  </conditionalFormatting>
  <conditionalFormatting sqref="F4:F9">
    <cfRule type="iconSet" priority="3">
      <iconSet showValue="0">
        <cfvo type="percent" val="0"/>
        <cfvo type="num" val="60"/>
        <cfvo type="num" val="90"/>
      </iconSet>
    </cfRule>
  </conditionalFormatting>
  <pageMargins left="0.25" right="0.25" top="0.75" bottom="0.75" header="0.51180555555555496" footer="0.3"/>
  <pageSetup paperSize="9" firstPageNumber="0" orientation="portrait" horizontalDpi="300" verticalDpi="300" r:id="rId1"/>
  <headerFooter>
    <oddFooter>&amp;C&amp;F&amp;R2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
  <sheetViews>
    <sheetView zoomScaleNormal="100" workbookViewId="0">
      <selection activeCell="C10" sqref="C10"/>
    </sheetView>
  </sheetViews>
  <sheetFormatPr defaultColWidth="8.81640625" defaultRowHeight="14.5" x14ac:dyDescent="0.35"/>
  <cols>
    <col min="1" max="1" width="7.81640625" style="11" customWidth="1"/>
    <col min="2" max="2" width="42.7265625" style="11" customWidth="1"/>
    <col min="3" max="3" width="32.81640625" style="17" customWidth="1"/>
    <col min="4" max="4" width="8.81640625" style="11" hidden="1" customWidth="1"/>
    <col min="5" max="5" width="10.453125" style="11" hidden="1" customWidth="1"/>
    <col min="6" max="6" width="12.26953125" style="10" customWidth="1"/>
    <col min="7" max="7" width="28.453125" style="10" customWidth="1"/>
    <col min="8" max="8" width="27.453125" style="10" customWidth="1"/>
    <col min="9" max="9" width="35.81640625" style="11" customWidth="1"/>
    <col min="10" max="10" width="31.1796875" style="11" customWidth="1"/>
    <col min="11" max="259" width="9.1796875" style="11" customWidth="1"/>
    <col min="260" max="1026" width="8.54296875" style="11" customWidth="1"/>
    <col min="1027" max="16384" width="8.81640625" style="11"/>
  </cols>
  <sheetData>
    <row r="1" spans="1:11" ht="19" thickBot="1" x14ac:dyDescent="0.5">
      <c r="A1" s="35"/>
      <c r="B1" s="36" t="s">
        <v>85</v>
      </c>
      <c r="C1" s="14"/>
      <c r="D1" s="10"/>
    </row>
    <row r="2" spans="1:11" ht="15" thickBot="1" x14ac:dyDescent="0.4">
      <c r="B2" s="10"/>
      <c r="C2" s="14"/>
      <c r="D2" s="10"/>
    </row>
    <row r="3" spans="1:11" ht="15" thickBot="1" x14ac:dyDescent="0.4">
      <c r="A3" s="245" t="s">
        <v>5</v>
      </c>
      <c r="B3" s="246"/>
      <c r="C3" s="14"/>
      <c r="D3" s="10"/>
      <c r="E3" s="10"/>
      <c r="F3" s="11"/>
      <c r="G3" s="11"/>
    </row>
    <row r="4" spans="1:11" x14ac:dyDescent="0.35">
      <c r="A4" s="239" t="s">
        <v>44</v>
      </c>
      <c r="B4" s="240"/>
      <c r="C4" s="14"/>
      <c r="D4" s="10"/>
      <c r="E4" s="10"/>
      <c r="F4" s="11"/>
      <c r="G4" s="11"/>
    </row>
    <row r="5" spans="1:11" x14ac:dyDescent="0.35">
      <c r="A5" s="241" t="s">
        <v>45</v>
      </c>
      <c r="B5" s="242"/>
      <c r="C5" s="14"/>
      <c r="D5" s="10"/>
      <c r="E5" s="10"/>
      <c r="F5" s="11"/>
      <c r="G5" s="11"/>
    </row>
    <row r="6" spans="1:11" x14ac:dyDescent="0.35">
      <c r="A6" s="241" t="s">
        <v>46</v>
      </c>
      <c r="B6" s="242" t="s">
        <v>46</v>
      </c>
      <c r="C6" s="14"/>
      <c r="D6" s="10"/>
      <c r="E6" s="10"/>
      <c r="F6" s="11"/>
      <c r="G6" s="11"/>
    </row>
    <row r="7" spans="1:11" ht="15" thickBot="1" x14ac:dyDescent="0.4">
      <c r="A7" s="243" t="s">
        <v>47</v>
      </c>
      <c r="B7" s="244" t="s">
        <v>47</v>
      </c>
      <c r="C7" s="14"/>
      <c r="D7" s="10"/>
      <c r="E7" s="10"/>
      <c r="F7" s="11"/>
      <c r="G7" s="11"/>
    </row>
    <row r="8" spans="1:11" ht="15" thickBot="1" x14ac:dyDescent="0.4">
      <c r="B8" s="10"/>
      <c r="C8" s="14"/>
      <c r="D8" s="10"/>
    </row>
    <row r="9" spans="1:11" s="121" customFormat="1" ht="44" thickBot="1" x14ac:dyDescent="0.4">
      <c r="A9" s="116" t="s">
        <v>12</v>
      </c>
      <c r="B9" s="15" t="s">
        <v>69</v>
      </c>
      <c r="C9" s="117" t="s">
        <v>70</v>
      </c>
      <c r="D9" s="117" t="s">
        <v>43</v>
      </c>
      <c r="E9" s="117" t="s">
        <v>6</v>
      </c>
      <c r="F9" s="117" t="s">
        <v>7</v>
      </c>
      <c r="G9" s="118" t="s">
        <v>31</v>
      </c>
      <c r="H9" s="117" t="s">
        <v>32</v>
      </c>
      <c r="I9" s="119" t="s">
        <v>33</v>
      </c>
      <c r="J9" s="120" t="s">
        <v>34</v>
      </c>
      <c r="K9" s="12"/>
    </row>
    <row r="10" spans="1:11" s="126" customFormat="1" ht="15.5" x14ac:dyDescent="0.35">
      <c r="A10" s="122"/>
      <c r="B10" s="131" t="s">
        <v>22</v>
      </c>
      <c r="C10" s="16"/>
      <c r="D10" s="19">
        <f t="shared" ref="D10:D15" si="0">IF(C10="",0,LEFT(C10,1))</f>
        <v>0</v>
      </c>
      <c r="E10" s="123">
        <v>3</v>
      </c>
      <c r="F10" s="41">
        <f t="shared" ref="F10:F15" si="1">D10*E10</f>
        <v>0</v>
      </c>
      <c r="G10" s="127"/>
      <c r="H10" s="128"/>
      <c r="I10" s="128"/>
      <c r="J10" s="129"/>
    </row>
    <row r="11" spans="1:11" s="126" customFormat="1" ht="15.5" x14ac:dyDescent="0.35">
      <c r="A11" s="122"/>
      <c r="B11" s="131" t="s">
        <v>17</v>
      </c>
      <c r="C11" s="16"/>
      <c r="D11" s="19">
        <f t="shared" si="0"/>
        <v>0</v>
      </c>
      <c r="E11" s="123">
        <v>1</v>
      </c>
      <c r="F11" s="42">
        <f t="shared" si="1"/>
        <v>0</v>
      </c>
      <c r="G11" s="130"/>
      <c r="H11" s="128"/>
      <c r="I11" s="128"/>
      <c r="J11" s="128"/>
    </row>
    <row r="12" spans="1:11" s="126" customFormat="1" ht="29" x14ac:dyDescent="0.35">
      <c r="A12" s="122"/>
      <c r="B12" s="131" t="s">
        <v>24</v>
      </c>
      <c r="C12" s="16"/>
      <c r="D12" s="19">
        <f t="shared" si="0"/>
        <v>0</v>
      </c>
      <c r="E12" s="123">
        <v>1</v>
      </c>
      <c r="F12" s="42">
        <f t="shared" si="1"/>
        <v>0</v>
      </c>
      <c r="G12" s="130"/>
      <c r="H12" s="128"/>
      <c r="I12" s="128"/>
      <c r="J12" s="128"/>
    </row>
    <row r="13" spans="1:11" s="126" customFormat="1" ht="43.5" x14ac:dyDescent="0.35">
      <c r="A13" s="122"/>
      <c r="B13" s="131" t="s">
        <v>25</v>
      </c>
      <c r="C13" s="16"/>
      <c r="D13" s="19">
        <f t="shared" si="0"/>
        <v>0</v>
      </c>
      <c r="E13" s="123">
        <v>2</v>
      </c>
      <c r="F13" s="42">
        <f t="shared" si="1"/>
        <v>0</v>
      </c>
      <c r="G13" s="127"/>
      <c r="H13" s="128"/>
      <c r="I13" s="128"/>
      <c r="J13" s="128"/>
    </row>
    <row r="14" spans="1:11" s="126" customFormat="1" ht="29" x14ac:dyDescent="0.35">
      <c r="A14" s="122"/>
      <c r="B14" s="131" t="s">
        <v>23</v>
      </c>
      <c r="C14" s="16"/>
      <c r="D14" s="19">
        <f t="shared" si="0"/>
        <v>0</v>
      </c>
      <c r="E14" s="123">
        <v>3</v>
      </c>
      <c r="F14" s="42">
        <f t="shared" si="1"/>
        <v>0</v>
      </c>
      <c r="G14" s="130"/>
      <c r="H14" s="128"/>
      <c r="I14" s="128"/>
      <c r="J14" s="128"/>
    </row>
    <row r="15" spans="1:11" s="126" customFormat="1" ht="29.5" thickBot="1" x14ac:dyDescent="0.4">
      <c r="A15" s="122"/>
      <c r="B15" s="132" t="s">
        <v>18</v>
      </c>
      <c r="C15" s="30"/>
      <c r="D15" s="31">
        <f t="shared" si="0"/>
        <v>0</v>
      </c>
      <c r="E15" s="124">
        <v>3</v>
      </c>
      <c r="F15" s="43">
        <f t="shared" si="1"/>
        <v>0</v>
      </c>
      <c r="G15" s="127"/>
      <c r="H15" s="128"/>
      <c r="I15" s="128"/>
      <c r="J15" s="128"/>
    </row>
    <row r="16" spans="1:11" ht="16" thickBot="1" x14ac:dyDescent="0.4">
      <c r="A16" s="54"/>
      <c r="B16" s="32" t="s">
        <v>8</v>
      </c>
      <c r="C16" s="33"/>
      <c r="D16" s="34">
        <f>SUM(D10:D15)</f>
        <v>0</v>
      </c>
      <c r="E16" s="44">
        <f>SUM(E10:E15)</f>
        <v>13</v>
      </c>
      <c r="F16" s="45">
        <f>SUM(F10:F15)</f>
        <v>0</v>
      </c>
    </row>
    <row r="18" spans="2:2" x14ac:dyDescent="0.35">
      <c r="B18" s="13"/>
    </row>
  </sheetData>
  <sheetProtection sheet="1"/>
  <mergeCells count="5">
    <mergeCell ref="A4:B4"/>
    <mergeCell ref="A5:B5"/>
    <mergeCell ref="A6:B6"/>
    <mergeCell ref="A7:B7"/>
    <mergeCell ref="A3:B3"/>
  </mergeCells>
  <phoneticPr fontId="18" type="noConversion"/>
  <dataValidations count="1">
    <dataValidation type="list" allowBlank="1" showInputMessage="1" showErrorMessage="1" sqref="C10:C15" xr:uid="{00000000-0002-0000-0200-000000000000}">
      <formula1>$A$4:$A$7</formula1>
    </dataValidation>
  </dataValidations>
  <pageMargins left="0.25" right="0.25" top="0.75" bottom="0.75" header="0.51180555555555496" footer="0.3"/>
  <pageSetup paperSize="9" scale="87" firstPageNumber="0" orientation="landscape" horizontalDpi="300" verticalDpi="300" r:id="rId1"/>
  <headerFooter>
    <oddFooter>&amp;C&amp;F&amp;R6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
  <sheetViews>
    <sheetView zoomScale="80" zoomScaleNormal="80" workbookViewId="0">
      <selection activeCell="C10" sqref="C10"/>
    </sheetView>
  </sheetViews>
  <sheetFormatPr defaultColWidth="8.81640625" defaultRowHeight="14.5" x14ac:dyDescent="0.35"/>
  <cols>
    <col min="1" max="1" width="8.81640625" style="11"/>
    <col min="2" max="2" width="40.81640625" style="11" customWidth="1"/>
    <col min="3" max="3" width="47.1796875" style="11" customWidth="1"/>
    <col min="4" max="4" width="13.54296875" style="11" hidden="1" customWidth="1"/>
    <col min="5" max="5" width="10.81640625" style="11" hidden="1" customWidth="1"/>
    <col min="6" max="6" width="11" style="11" customWidth="1"/>
    <col min="7" max="7" width="31.453125" style="11" customWidth="1"/>
    <col min="8" max="8" width="37.81640625" style="11" customWidth="1"/>
    <col min="9" max="10" width="35" style="11" customWidth="1"/>
    <col min="11" max="11" width="40.453125" style="11" customWidth="1"/>
    <col min="12" max="16384" width="8.81640625" style="11"/>
  </cols>
  <sheetData>
    <row r="1" spans="1:11" ht="21.5" thickBot="1" x14ac:dyDescent="0.4">
      <c r="A1" s="35"/>
      <c r="B1" s="39" t="s">
        <v>40</v>
      </c>
      <c r="C1" s="10"/>
      <c r="D1" s="10"/>
      <c r="F1" s="10"/>
    </row>
    <row r="2" spans="1:11" ht="15" thickBot="1" x14ac:dyDescent="0.4">
      <c r="A2" s="21"/>
      <c r="B2" s="37"/>
      <c r="C2" s="10"/>
      <c r="D2" s="10"/>
      <c r="F2" s="10"/>
    </row>
    <row r="3" spans="1:11" ht="15" thickBot="1" x14ac:dyDescent="0.4">
      <c r="A3" s="247" t="s">
        <v>5</v>
      </c>
      <c r="B3" s="248"/>
      <c r="C3" s="10"/>
      <c r="D3" s="10"/>
      <c r="F3" s="10"/>
    </row>
    <row r="4" spans="1:11" x14ac:dyDescent="0.35">
      <c r="A4" s="239" t="s">
        <v>44</v>
      </c>
      <c r="B4" s="240"/>
      <c r="C4" s="10"/>
      <c r="D4" s="10"/>
      <c r="F4" s="10"/>
    </row>
    <row r="5" spans="1:11" x14ac:dyDescent="0.35">
      <c r="A5" s="241" t="s">
        <v>45</v>
      </c>
      <c r="B5" s="242"/>
      <c r="C5" s="10"/>
      <c r="D5" s="10"/>
      <c r="F5" s="10"/>
    </row>
    <row r="6" spans="1:11" x14ac:dyDescent="0.35">
      <c r="A6" s="241" t="s">
        <v>46</v>
      </c>
      <c r="B6" s="242" t="s">
        <v>46</v>
      </c>
      <c r="C6" s="10"/>
      <c r="D6" s="10"/>
      <c r="F6" s="10"/>
    </row>
    <row r="7" spans="1:11" ht="15" thickBot="1" x14ac:dyDescent="0.4">
      <c r="A7" s="243" t="s">
        <v>47</v>
      </c>
      <c r="B7" s="244" t="s">
        <v>47</v>
      </c>
      <c r="C7" s="10"/>
      <c r="D7" s="10"/>
      <c r="F7" s="10"/>
    </row>
    <row r="8" spans="1:11" ht="15" thickBot="1" x14ac:dyDescent="0.4">
      <c r="A8" s="18"/>
      <c r="B8" s="18"/>
      <c r="C8" s="10"/>
      <c r="D8" s="10"/>
      <c r="F8" s="10"/>
    </row>
    <row r="9" spans="1:11" s="121" customFormat="1" ht="58.5" thickBot="1" x14ac:dyDescent="0.4">
      <c r="A9" s="139" t="s">
        <v>9</v>
      </c>
      <c r="B9" s="75" t="s">
        <v>88</v>
      </c>
      <c r="C9" s="141" t="s">
        <v>70</v>
      </c>
      <c r="D9" s="141" t="s">
        <v>43</v>
      </c>
      <c r="E9" s="141" t="s">
        <v>6</v>
      </c>
      <c r="F9" s="141" t="s">
        <v>7</v>
      </c>
      <c r="G9" s="142" t="s">
        <v>31</v>
      </c>
      <c r="H9" s="140" t="s">
        <v>32</v>
      </c>
      <c r="I9" s="140" t="s">
        <v>33</v>
      </c>
      <c r="J9" s="143" t="s">
        <v>34</v>
      </c>
      <c r="K9" s="144"/>
    </row>
    <row r="10" spans="1:11" s="115" customFormat="1" ht="29" x14ac:dyDescent="0.35">
      <c r="A10" s="50"/>
      <c r="B10" s="145" t="s">
        <v>71</v>
      </c>
      <c r="C10" s="51"/>
      <c r="D10" s="52">
        <f t="shared" ref="D10:D15" si="0">IF(C10="",0,LEFT(C10,1))</f>
        <v>0</v>
      </c>
      <c r="E10" s="59">
        <v>3</v>
      </c>
      <c r="F10" s="53">
        <f t="shared" ref="F10:F15" si="1">D10*E10</f>
        <v>0</v>
      </c>
      <c r="G10" s="147"/>
      <c r="H10" s="148"/>
      <c r="I10" s="149"/>
      <c r="J10" s="150"/>
      <c r="K10" s="137"/>
    </row>
    <row r="11" spans="1:11" s="115" customFormat="1" ht="43.5" x14ac:dyDescent="0.35">
      <c r="A11" s="40"/>
      <c r="B11" s="146" t="s">
        <v>72</v>
      </c>
      <c r="C11" s="16"/>
      <c r="D11" s="19">
        <f t="shared" si="0"/>
        <v>0</v>
      </c>
      <c r="E11" s="60">
        <v>2</v>
      </c>
      <c r="F11" s="42">
        <f t="shared" si="1"/>
        <v>0</v>
      </c>
      <c r="G11" s="151"/>
      <c r="H11" s="128"/>
      <c r="I11" s="128"/>
      <c r="J11" s="128"/>
      <c r="K11" s="138"/>
    </row>
    <row r="12" spans="1:11" s="115" customFormat="1" ht="29" x14ac:dyDescent="0.35">
      <c r="A12" s="40"/>
      <c r="B12" s="135" t="s">
        <v>26</v>
      </c>
      <c r="C12" s="16"/>
      <c r="D12" s="19">
        <f t="shared" si="0"/>
        <v>0</v>
      </c>
      <c r="E12" s="60">
        <v>2</v>
      </c>
      <c r="F12" s="42">
        <f t="shared" si="1"/>
        <v>0</v>
      </c>
      <c r="G12" s="151"/>
      <c r="H12" s="152"/>
      <c r="I12" s="153"/>
      <c r="J12" s="128"/>
      <c r="K12" s="137"/>
    </row>
    <row r="13" spans="1:11" s="115" customFormat="1" ht="43.5" x14ac:dyDescent="0.35">
      <c r="A13" s="40"/>
      <c r="B13" s="125" t="s">
        <v>19</v>
      </c>
      <c r="C13" s="16"/>
      <c r="D13" s="19">
        <f t="shared" si="0"/>
        <v>0</v>
      </c>
      <c r="E13" s="60">
        <v>1</v>
      </c>
      <c r="F13" s="42">
        <f t="shared" si="1"/>
        <v>0</v>
      </c>
      <c r="G13" s="151"/>
      <c r="H13" s="154"/>
      <c r="I13" s="153"/>
      <c r="J13" s="128"/>
    </row>
    <row r="14" spans="1:11" s="115" customFormat="1" ht="15.5" x14ac:dyDescent="0.35">
      <c r="A14" s="40"/>
      <c r="B14" s="125" t="s">
        <v>48</v>
      </c>
      <c r="C14" s="16"/>
      <c r="D14" s="19">
        <f t="shared" si="0"/>
        <v>0</v>
      </c>
      <c r="E14" s="60">
        <v>1</v>
      </c>
      <c r="F14" s="42">
        <f t="shared" si="1"/>
        <v>0</v>
      </c>
      <c r="G14" s="151"/>
      <c r="H14" s="128"/>
      <c r="I14" s="153"/>
      <c r="J14" s="128"/>
    </row>
    <row r="15" spans="1:11" s="115" customFormat="1" ht="44" thickBot="1" x14ac:dyDescent="0.4">
      <c r="A15" s="40" t="s">
        <v>20</v>
      </c>
      <c r="B15" s="136" t="s">
        <v>49</v>
      </c>
      <c r="C15" s="30"/>
      <c r="D15" s="31">
        <f t="shared" si="0"/>
        <v>0</v>
      </c>
      <c r="E15" s="61">
        <v>1</v>
      </c>
      <c r="F15" s="46">
        <f t="shared" si="1"/>
        <v>0</v>
      </c>
      <c r="G15" s="151"/>
      <c r="H15" s="128"/>
      <c r="I15" s="153"/>
      <c r="J15" s="128"/>
    </row>
    <row r="16" spans="1:11" ht="16" thickBot="1" x14ac:dyDescent="0.4">
      <c r="A16" s="55"/>
      <c r="B16" s="32" t="s">
        <v>8</v>
      </c>
      <c r="C16" s="47"/>
      <c r="D16" s="47">
        <f>SUM(D10:D15)</f>
        <v>0</v>
      </c>
      <c r="E16" s="48">
        <f>SUM(E11:E15)*3</f>
        <v>21</v>
      </c>
      <c r="F16" s="49">
        <f>SUM(F10:F15)</f>
        <v>0</v>
      </c>
    </row>
    <row r="17" spans="1:6" x14ac:dyDescent="0.35">
      <c r="A17" s="20"/>
      <c r="F17" s="10"/>
    </row>
  </sheetData>
  <sheetProtection sheet="1"/>
  <mergeCells count="5">
    <mergeCell ref="A3:B3"/>
    <mergeCell ref="A4:B4"/>
    <mergeCell ref="A5:B5"/>
    <mergeCell ref="A6:B6"/>
    <mergeCell ref="A7:B7"/>
  </mergeCells>
  <dataValidations count="1">
    <dataValidation type="list" allowBlank="1" showInputMessage="1" showErrorMessage="1" sqref="C10:C15" xr:uid="{76B92540-8F8F-423B-AA3B-0426EC524D84}">
      <formula1>$A$4:$A$7</formula1>
    </dataValidation>
  </dataValidations>
  <pageMargins left="0.78749999999999998" right="0.78749999999999998" top="1.05277777777778" bottom="1.05277777777778" header="0.78749999999999998" footer="0.78749999999999998"/>
  <pageSetup paperSize="9" firstPageNumber="0" orientation="landscape" horizontalDpi="300" verticalDpi="300" r:id="rId1"/>
  <headerFooter>
    <oddHeader>&amp;C&amp;"Times New Roman,Standaard"&amp;12&amp;A</oddHeader>
    <oddFooter>&amp;C&amp;"Times New Roman,Standaard"&amp;12Pagina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
  <sheetViews>
    <sheetView zoomScaleNormal="100" workbookViewId="0">
      <selection activeCell="C10" sqref="C10"/>
    </sheetView>
  </sheetViews>
  <sheetFormatPr defaultColWidth="8.81640625" defaultRowHeight="14.5" x14ac:dyDescent="0.35"/>
  <cols>
    <col min="1" max="1" width="8.81640625" style="11"/>
    <col min="2" max="2" width="34.7265625" style="11" customWidth="1"/>
    <col min="3" max="3" width="43.453125" style="11" customWidth="1"/>
    <col min="4" max="4" width="21.7265625" style="11" hidden="1" customWidth="1"/>
    <col min="5" max="5" width="10.81640625" style="11" hidden="1" customWidth="1"/>
    <col min="6" max="6" width="11.453125" style="11" customWidth="1"/>
    <col min="7" max="7" width="36.453125" style="11" customWidth="1"/>
    <col min="8" max="8" width="26.1796875" style="11" customWidth="1"/>
    <col min="9" max="9" width="45.453125" style="10" customWidth="1"/>
    <col min="10" max="10" width="27.453125" style="11" customWidth="1"/>
    <col min="11" max="16384" width="8.81640625" style="11"/>
  </cols>
  <sheetData>
    <row r="1" spans="1:10" ht="19" thickBot="1" x14ac:dyDescent="0.5">
      <c r="A1" s="35"/>
      <c r="B1" s="36" t="s">
        <v>41</v>
      </c>
      <c r="F1" s="10"/>
    </row>
    <row r="2" spans="1:10" ht="15" thickBot="1" x14ac:dyDescent="0.4">
      <c r="B2" s="10"/>
      <c r="F2" s="10"/>
    </row>
    <row r="3" spans="1:10" ht="15" thickBot="1" x14ac:dyDescent="0.4">
      <c r="A3" s="245" t="s">
        <v>5</v>
      </c>
      <c r="B3" s="246"/>
      <c r="F3" s="10"/>
    </row>
    <row r="4" spans="1:10" ht="14.5" customHeight="1" x14ac:dyDescent="0.35">
      <c r="A4" s="239" t="s">
        <v>44</v>
      </c>
      <c r="B4" s="240"/>
      <c r="F4" s="10"/>
    </row>
    <row r="5" spans="1:10" ht="14.5" customHeight="1" x14ac:dyDescent="0.35">
      <c r="A5" s="241" t="s">
        <v>45</v>
      </c>
      <c r="B5" s="242"/>
      <c r="F5" s="10"/>
    </row>
    <row r="6" spans="1:10" ht="14.5" customHeight="1" x14ac:dyDescent="0.35">
      <c r="A6" s="241" t="s">
        <v>46</v>
      </c>
      <c r="B6" s="242" t="s">
        <v>46</v>
      </c>
      <c r="F6" s="10"/>
    </row>
    <row r="7" spans="1:10" ht="15" customHeight="1" thickBot="1" x14ac:dyDescent="0.4">
      <c r="A7" s="243" t="s">
        <v>47</v>
      </c>
      <c r="B7" s="244" t="s">
        <v>47</v>
      </c>
      <c r="F7" s="10"/>
    </row>
    <row r="8" spans="1:10" ht="15" thickBot="1" x14ac:dyDescent="0.4">
      <c r="B8" s="10"/>
      <c r="F8" s="10"/>
    </row>
    <row r="9" spans="1:10" s="163" customFormat="1" ht="73" thickBot="1" x14ac:dyDescent="0.4">
      <c r="A9" s="171" t="s">
        <v>10</v>
      </c>
      <c r="B9" s="74" t="s">
        <v>52</v>
      </c>
      <c r="C9" s="141" t="s">
        <v>70</v>
      </c>
      <c r="D9" s="141" t="s">
        <v>43</v>
      </c>
      <c r="E9" s="141" t="s">
        <v>6</v>
      </c>
      <c r="F9" s="141" t="s">
        <v>7</v>
      </c>
      <c r="G9" s="141" t="s">
        <v>31</v>
      </c>
      <c r="H9" s="141" t="s">
        <v>32</v>
      </c>
      <c r="I9" s="141" t="s">
        <v>33</v>
      </c>
      <c r="J9" s="141" t="s">
        <v>34</v>
      </c>
    </row>
    <row r="10" spans="1:10" s="163" customFormat="1" ht="29" x14ac:dyDescent="0.35">
      <c r="A10" s="172"/>
      <c r="B10" s="155" t="s">
        <v>27</v>
      </c>
      <c r="C10" s="159"/>
      <c r="D10" s="57">
        <f>IF(C10="",0,LEFT(C10,1))</f>
        <v>0</v>
      </c>
      <c r="E10" s="59">
        <v>2</v>
      </c>
      <c r="F10" s="62">
        <f>D10*E10</f>
        <v>0</v>
      </c>
      <c r="G10" s="165"/>
      <c r="H10" s="166"/>
      <c r="I10" s="167"/>
      <c r="J10" s="166"/>
    </row>
    <row r="11" spans="1:10" s="163" customFormat="1" ht="43.5" x14ac:dyDescent="0.35">
      <c r="A11" s="173"/>
      <c r="B11" s="134" t="s">
        <v>28</v>
      </c>
      <c r="C11" s="160"/>
      <c r="D11" s="56">
        <f>IF(C11="",0,LEFT(C11,1))</f>
        <v>0</v>
      </c>
      <c r="E11" s="123">
        <v>1</v>
      </c>
      <c r="F11" s="63">
        <f>D11*E11</f>
        <v>0</v>
      </c>
      <c r="G11" s="168"/>
      <c r="H11" s="169"/>
      <c r="I11" s="170"/>
      <c r="J11" s="169"/>
    </row>
    <row r="12" spans="1:10" s="163" customFormat="1" ht="15.5" x14ac:dyDescent="0.35">
      <c r="A12" s="173"/>
      <c r="B12" s="134" t="s">
        <v>29</v>
      </c>
      <c r="C12" s="160"/>
      <c r="D12" s="56">
        <f>IF(C12="",0,LEFT(C12,1))</f>
        <v>0</v>
      </c>
      <c r="E12" s="123">
        <v>2</v>
      </c>
      <c r="F12" s="63">
        <f>D12*E12</f>
        <v>0</v>
      </c>
      <c r="G12" s="168"/>
      <c r="H12" s="169"/>
      <c r="I12" s="170"/>
      <c r="J12" s="169"/>
    </row>
    <row r="13" spans="1:10" s="163" customFormat="1" ht="29.5" thickBot="1" x14ac:dyDescent="0.4">
      <c r="A13" s="173"/>
      <c r="B13" s="164" t="s">
        <v>30</v>
      </c>
      <c r="C13" s="161"/>
      <c r="D13" s="58">
        <f>IF(C13="",0,LEFT(C13,1))</f>
        <v>0</v>
      </c>
      <c r="E13" s="124">
        <v>2</v>
      </c>
      <c r="F13" s="64">
        <f>D13*E13</f>
        <v>0</v>
      </c>
      <c r="G13" s="168"/>
      <c r="H13" s="169"/>
      <c r="I13" s="170"/>
      <c r="J13" s="169"/>
    </row>
    <row r="14" spans="1:10" s="163" customFormat="1" ht="16" thickBot="1" x14ac:dyDescent="0.4">
      <c r="A14" s="174"/>
      <c r="B14" s="156" t="s">
        <v>8</v>
      </c>
      <c r="C14" s="162"/>
      <c r="D14" s="157">
        <f>SUM(D10:D13)</f>
        <v>0</v>
      </c>
      <c r="E14" s="175">
        <f>SUM(E11:E13)*3</f>
        <v>15</v>
      </c>
      <c r="F14" s="38">
        <f>SUM(F11:F13)</f>
        <v>0</v>
      </c>
    </row>
    <row r="15" spans="1:10" ht="15.5" x14ac:dyDescent="0.35">
      <c r="C15" s="21"/>
      <c r="D15" s="22"/>
    </row>
    <row r="16" spans="1:10" ht="15.5" x14ac:dyDescent="0.35">
      <c r="C16" s="23"/>
      <c r="D16" s="21"/>
    </row>
    <row r="17" spans="3:4" x14ac:dyDescent="0.35">
      <c r="C17" s="21"/>
      <c r="D17" s="21"/>
    </row>
  </sheetData>
  <sheetProtection sheet="1"/>
  <mergeCells count="5">
    <mergeCell ref="A3:B3"/>
    <mergeCell ref="A4:B4"/>
    <mergeCell ref="A5:B5"/>
    <mergeCell ref="A6:B6"/>
    <mergeCell ref="A7:B7"/>
  </mergeCells>
  <dataValidations count="1">
    <dataValidation type="list" allowBlank="1" showInputMessage="1" showErrorMessage="1" sqref="C10:C13 C15" xr:uid="{928DE00D-80B3-4E1C-9FB8-5A0A4FBC869B}">
      <formula1>$A$4:$A$7</formula1>
    </dataValidation>
  </dataValidations>
  <pageMargins left="0.78749999999999998" right="0.78749999999999998" top="1.05277777777778" bottom="1.05277777777778" header="0.78749999999999998" footer="0.78749999999999998"/>
  <pageSetup paperSize="9" firstPageNumber="0" orientation="landscape" horizontalDpi="300" verticalDpi="300" r:id="rId1"/>
  <headerFooter>
    <oddHeader>&amp;C&amp;"Times New Roman,Standaard"&amp;12&amp;A</oddHeader>
    <oddFooter>&amp;C&amp;"Times New Roman,Standaard"&amp;12Pagina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zoomScaleNormal="100" workbookViewId="0">
      <selection activeCell="B1" sqref="B1"/>
    </sheetView>
  </sheetViews>
  <sheetFormatPr defaultColWidth="8.81640625" defaultRowHeight="14.5" x14ac:dyDescent="0.35"/>
  <cols>
    <col min="1" max="1" width="8.81640625" style="11"/>
    <col min="2" max="2" width="43.7265625" style="11" customWidth="1"/>
    <col min="3" max="3" width="35" style="11" customWidth="1"/>
    <col min="4" max="4" width="11.453125" style="11" hidden="1" customWidth="1"/>
    <col min="5" max="5" width="6.54296875" style="11" hidden="1" customWidth="1"/>
    <col min="6" max="6" width="15" style="11" customWidth="1"/>
    <col min="7" max="7" width="40.1796875" style="11" customWidth="1"/>
    <col min="8" max="8" width="31.26953125" style="11" customWidth="1"/>
    <col min="9" max="9" width="38" style="24" customWidth="1"/>
    <col min="10" max="10" width="37.26953125" style="11" customWidth="1"/>
    <col min="11" max="16384" width="8.81640625" style="11"/>
  </cols>
  <sheetData>
    <row r="1" spans="1:10" ht="19" thickBot="1" x14ac:dyDescent="0.5">
      <c r="A1" s="65"/>
      <c r="B1" s="36" t="s">
        <v>42</v>
      </c>
      <c r="C1" s="10"/>
      <c r="D1" s="10"/>
      <c r="F1" s="10"/>
    </row>
    <row r="2" spans="1:10" ht="15" thickBot="1" x14ac:dyDescent="0.4">
      <c r="B2" s="10"/>
      <c r="C2" s="10"/>
      <c r="D2" s="10"/>
      <c r="F2" s="10"/>
    </row>
    <row r="3" spans="1:10" ht="15" thickBot="1" x14ac:dyDescent="0.4">
      <c r="A3" s="245" t="s">
        <v>5</v>
      </c>
      <c r="B3" s="246"/>
      <c r="C3" s="10"/>
      <c r="D3" s="10"/>
      <c r="F3" s="10"/>
    </row>
    <row r="4" spans="1:10" x14ac:dyDescent="0.35">
      <c r="A4" s="239" t="s">
        <v>44</v>
      </c>
      <c r="B4" s="240"/>
      <c r="C4" s="10"/>
      <c r="D4" s="10"/>
      <c r="F4" s="10"/>
    </row>
    <row r="5" spans="1:10" ht="14.5" customHeight="1" x14ac:dyDescent="0.35">
      <c r="A5" s="241" t="s">
        <v>45</v>
      </c>
      <c r="B5" s="242"/>
      <c r="C5" s="10"/>
      <c r="D5" s="10"/>
      <c r="F5" s="10"/>
    </row>
    <row r="6" spans="1:10" ht="14.5" customHeight="1" x14ac:dyDescent="0.35">
      <c r="A6" s="241" t="s">
        <v>46</v>
      </c>
      <c r="B6" s="242" t="s">
        <v>46</v>
      </c>
      <c r="C6" s="10"/>
      <c r="D6" s="10"/>
      <c r="F6" s="10"/>
    </row>
    <row r="7" spans="1:10" ht="15" customHeight="1" thickBot="1" x14ac:dyDescent="0.4">
      <c r="A7" s="243" t="s">
        <v>47</v>
      </c>
      <c r="B7" s="244" t="s">
        <v>47</v>
      </c>
      <c r="C7" s="10"/>
      <c r="D7" s="10"/>
      <c r="F7" s="10"/>
    </row>
    <row r="8" spans="1:10" ht="15" thickBot="1" x14ac:dyDescent="0.4">
      <c r="B8" s="10"/>
      <c r="C8" s="10"/>
      <c r="D8" s="10"/>
      <c r="F8" s="10"/>
    </row>
    <row r="9" spans="1:10" s="185" customFormat="1" ht="48" customHeight="1" thickBot="1" x14ac:dyDescent="0.4">
      <c r="A9" s="184" t="s">
        <v>11</v>
      </c>
      <c r="B9" s="190" t="s">
        <v>53</v>
      </c>
      <c r="C9" s="141" t="s">
        <v>70</v>
      </c>
      <c r="D9" s="141" t="s">
        <v>43</v>
      </c>
      <c r="E9" s="179" t="s">
        <v>6</v>
      </c>
      <c r="F9" s="141" t="s">
        <v>7</v>
      </c>
      <c r="G9" s="180" t="s">
        <v>31</v>
      </c>
      <c r="H9" s="141" t="s">
        <v>32</v>
      </c>
      <c r="I9" s="141" t="s">
        <v>33</v>
      </c>
      <c r="J9" s="141" t="s">
        <v>34</v>
      </c>
    </row>
    <row r="10" spans="1:10" s="163" customFormat="1" ht="29" x14ac:dyDescent="0.35">
      <c r="A10" s="173"/>
      <c r="B10" s="191" t="s">
        <v>16</v>
      </c>
      <c r="C10" s="186"/>
      <c r="D10" s="186"/>
      <c r="E10" s="187"/>
      <c r="F10" s="176"/>
      <c r="G10" s="197"/>
      <c r="H10" s="198"/>
      <c r="I10" s="199"/>
      <c r="J10" s="198"/>
    </row>
    <row r="11" spans="1:10" s="163" customFormat="1" ht="29" x14ac:dyDescent="0.35">
      <c r="A11" s="173"/>
      <c r="B11" s="192" t="s">
        <v>57</v>
      </c>
      <c r="C11" s="182"/>
      <c r="D11" s="19">
        <f t="shared" ref="D11:D25" si="0">IF(C11="",0,LEFT(C11,1))</f>
        <v>0</v>
      </c>
      <c r="E11" s="123">
        <v>2</v>
      </c>
      <c r="F11" s="42">
        <f>D11*E11</f>
        <v>0</v>
      </c>
      <c r="G11" s="200"/>
      <c r="H11" s="128"/>
      <c r="I11" s="153"/>
      <c r="J11" s="128"/>
    </row>
    <row r="12" spans="1:10" s="163" customFormat="1" ht="29" x14ac:dyDescent="0.35">
      <c r="A12" s="173"/>
      <c r="B12" s="191" t="s">
        <v>50</v>
      </c>
      <c r="C12" s="186"/>
      <c r="D12" s="66"/>
      <c r="E12" s="188"/>
      <c r="F12" s="67"/>
      <c r="G12" s="201"/>
      <c r="H12" s="198"/>
      <c r="I12" s="199"/>
      <c r="J12" s="198"/>
    </row>
    <row r="13" spans="1:10" s="163" customFormat="1" ht="29" x14ac:dyDescent="0.35">
      <c r="A13" s="173"/>
      <c r="B13" s="193" t="s">
        <v>92</v>
      </c>
      <c r="C13" s="182"/>
      <c r="D13" s="19">
        <f t="shared" si="0"/>
        <v>0</v>
      </c>
      <c r="E13" s="123">
        <v>2</v>
      </c>
      <c r="F13" s="42">
        <f>D13*E13</f>
        <v>0</v>
      </c>
      <c r="G13" s="200"/>
      <c r="H13" s="128"/>
      <c r="I13" s="153"/>
      <c r="J13" s="128"/>
    </row>
    <row r="14" spans="1:10" s="163" customFormat="1" ht="43.5" x14ac:dyDescent="0.35">
      <c r="A14" s="173"/>
      <c r="B14" s="194" t="s">
        <v>93</v>
      </c>
      <c r="C14" s="186"/>
      <c r="D14" s="66"/>
      <c r="E14" s="188"/>
      <c r="F14" s="67"/>
      <c r="G14" s="201"/>
      <c r="H14" s="198"/>
      <c r="I14" s="199"/>
      <c r="J14" s="198"/>
    </row>
    <row r="15" spans="1:10" s="163" customFormat="1" ht="29" x14ac:dyDescent="0.35">
      <c r="A15" s="173"/>
      <c r="B15" s="193" t="s">
        <v>94</v>
      </c>
      <c r="C15" s="182"/>
      <c r="D15" s="19">
        <f t="shared" si="0"/>
        <v>0</v>
      </c>
      <c r="E15" s="123">
        <v>2</v>
      </c>
      <c r="F15" s="42">
        <f>D15*E15</f>
        <v>0</v>
      </c>
      <c r="G15" s="200"/>
      <c r="H15" s="128"/>
      <c r="I15" s="153"/>
      <c r="J15" s="128"/>
    </row>
    <row r="16" spans="1:10" s="163" customFormat="1" ht="29" x14ac:dyDescent="0.35">
      <c r="A16" s="173"/>
      <c r="B16" s="194" t="s">
        <v>95</v>
      </c>
      <c r="C16" s="186"/>
      <c r="D16" s="66"/>
      <c r="E16" s="188"/>
      <c r="F16" s="67"/>
      <c r="G16" s="201"/>
      <c r="H16" s="198"/>
      <c r="I16" s="199"/>
      <c r="J16" s="198"/>
    </row>
    <row r="17" spans="1:10" s="163" customFormat="1" ht="29" x14ac:dyDescent="0.35">
      <c r="A17" s="173"/>
      <c r="B17" s="193" t="s">
        <v>21</v>
      </c>
      <c r="C17" s="182"/>
      <c r="D17" s="19">
        <f t="shared" si="0"/>
        <v>0</v>
      </c>
      <c r="E17" s="123">
        <v>2</v>
      </c>
      <c r="F17" s="42">
        <f>D17*E17</f>
        <v>0</v>
      </c>
      <c r="G17" s="200"/>
      <c r="H17" s="128"/>
      <c r="I17" s="153"/>
      <c r="J17" s="128"/>
    </row>
    <row r="18" spans="1:10" s="163" customFormat="1" ht="43.5" x14ac:dyDescent="0.35">
      <c r="A18" s="173"/>
      <c r="B18" s="194" t="s">
        <v>58</v>
      </c>
      <c r="C18" s="186"/>
      <c r="D18" s="66"/>
      <c r="E18" s="188"/>
      <c r="F18" s="67"/>
      <c r="G18" s="201"/>
      <c r="H18" s="198"/>
      <c r="I18" s="199"/>
      <c r="J18" s="198"/>
    </row>
    <row r="19" spans="1:10" s="163" customFormat="1" ht="15.5" x14ac:dyDescent="0.35">
      <c r="A19" s="173"/>
      <c r="B19" s="193" t="s">
        <v>96</v>
      </c>
      <c r="C19" s="182"/>
      <c r="D19" s="19">
        <f t="shared" si="0"/>
        <v>0</v>
      </c>
      <c r="E19" s="123">
        <v>2</v>
      </c>
      <c r="F19" s="42">
        <f>D19*E19</f>
        <v>0</v>
      </c>
      <c r="G19" s="200"/>
      <c r="H19" s="128"/>
      <c r="I19" s="153"/>
      <c r="J19" s="128"/>
    </row>
    <row r="20" spans="1:10" s="163" customFormat="1" ht="43.5" x14ac:dyDescent="0.35">
      <c r="A20" s="173"/>
      <c r="B20" s="194" t="s">
        <v>59</v>
      </c>
      <c r="C20" s="186"/>
      <c r="D20" s="66"/>
      <c r="E20" s="188"/>
      <c r="F20" s="67"/>
      <c r="G20" s="201"/>
      <c r="H20" s="198"/>
      <c r="I20" s="199"/>
      <c r="J20" s="198"/>
    </row>
    <row r="21" spans="1:10" s="163" customFormat="1" ht="29" x14ac:dyDescent="0.35">
      <c r="A21" s="173"/>
      <c r="B21" s="193" t="s">
        <v>97</v>
      </c>
      <c r="C21" s="182"/>
      <c r="D21" s="19">
        <f t="shared" si="0"/>
        <v>0</v>
      </c>
      <c r="E21" s="123">
        <v>2</v>
      </c>
      <c r="F21" s="42">
        <f>D21*E21</f>
        <v>0</v>
      </c>
      <c r="G21" s="200"/>
      <c r="H21" s="128"/>
      <c r="I21" s="153"/>
      <c r="J21" s="128"/>
    </row>
    <row r="22" spans="1:10" s="163" customFormat="1" ht="29" x14ac:dyDescent="0.35">
      <c r="A22" s="173"/>
      <c r="B22" s="195" t="s">
        <v>60</v>
      </c>
      <c r="C22" s="186"/>
      <c r="D22" s="66"/>
      <c r="E22" s="188"/>
      <c r="F22" s="67"/>
      <c r="G22" s="201"/>
      <c r="H22" s="198"/>
      <c r="I22" s="199"/>
      <c r="J22" s="198"/>
    </row>
    <row r="23" spans="1:10" s="163" customFormat="1" ht="29" x14ac:dyDescent="0.35">
      <c r="A23" s="173"/>
      <c r="B23" s="196" t="s">
        <v>98</v>
      </c>
      <c r="C23" s="182"/>
      <c r="D23" s="19">
        <f t="shared" si="0"/>
        <v>0</v>
      </c>
      <c r="E23" s="123">
        <v>2</v>
      </c>
      <c r="F23" s="42">
        <f>D23*E23</f>
        <v>0</v>
      </c>
      <c r="G23" s="200"/>
      <c r="H23" s="128"/>
      <c r="I23" s="153"/>
      <c r="J23" s="128"/>
    </row>
    <row r="24" spans="1:10" s="163" customFormat="1" ht="58" x14ac:dyDescent="0.35">
      <c r="A24" s="173"/>
      <c r="B24" s="194" t="s">
        <v>91</v>
      </c>
      <c r="C24" s="186"/>
      <c r="D24" s="66"/>
      <c r="E24" s="188"/>
      <c r="F24" s="67"/>
      <c r="G24" s="201"/>
      <c r="H24" s="198"/>
      <c r="I24" s="199"/>
      <c r="J24" s="198"/>
    </row>
    <row r="25" spans="1:10" s="163" customFormat="1" ht="44" thickBot="1" x14ac:dyDescent="0.4">
      <c r="A25" s="173"/>
      <c r="B25" s="96" t="s">
        <v>99</v>
      </c>
      <c r="C25" s="183"/>
      <c r="D25" s="31">
        <f t="shared" si="0"/>
        <v>0</v>
      </c>
      <c r="E25" s="124">
        <v>2</v>
      </c>
      <c r="F25" s="46">
        <f>D25*E25</f>
        <v>0</v>
      </c>
      <c r="G25" s="200"/>
      <c r="H25" s="128"/>
      <c r="I25" s="153"/>
      <c r="J25" s="128"/>
    </row>
    <row r="26" spans="1:10" s="163" customFormat="1" ht="15" thickBot="1" x14ac:dyDescent="0.4">
      <c r="A26" s="174"/>
      <c r="B26" s="177" t="s">
        <v>8</v>
      </c>
      <c r="C26" s="178"/>
      <c r="D26" s="178">
        <f>SUM(D11:D25)</f>
        <v>0</v>
      </c>
      <c r="E26" s="189">
        <f>SUM(E10:E25)*3</f>
        <v>48</v>
      </c>
      <c r="F26" s="117">
        <f>SUM(F10:F25)</f>
        <v>0</v>
      </c>
      <c r="G26" s="202"/>
      <c r="H26" s="202"/>
      <c r="I26" s="203"/>
      <c r="J26" s="202"/>
    </row>
  </sheetData>
  <sheetProtection sheet="1"/>
  <mergeCells count="5">
    <mergeCell ref="A3:B3"/>
    <mergeCell ref="A4:B4"/>
    <mergeCell ref="A5:B5"/>
    <mergeCell ref="A6:B6"/>
    <mergeCell ref="A7:B7"/>
  </mergeCells>
  <dataValidations count="2">
    <dataValidation type="list" allowBlank="1" showInputMessage="1" showErrorMessage="1" sqref="D11:D25" xr:uid="{00000000-0002-0000-0500-000000000000}">
      <formula1>$A$4:$A$9</formula1>
      <formula2>0</formula2>
    </dataValidation>
    <dataValidation type="list" allowBlank="1" showInputMessage="1" showErrorMessage="1" sqref="C11 C13 C15 C17 C19 C21 C23 C25" xr:uid="{8832D018-7387-429C-B7DF-682ADD711026}">
      <formula1>$A$4:$A$7</formula1>
    </dataValidation>
  </dataValidations>
  <pageMargins left="0.78749999999999998" right="0.78749999999999998" top="1.05277777777778" bottom="1.05277777777778" header="0.78749999999999998" footer="0.78749999999999998"/>
  <pageSetup paperSize="9" firstPageNumber="0" orientation="landscape" horizontalDpi="300" verticalDpi="300" r:id="rId1"/>
  <headerFooter>
    <oddHeader>&amp;C&amp;"Times New Roman,Standaard"&amp;12&amp;A</oddHeader>
    <oddFooter>&amp;C&amp;"Times New Roman,Standaard"&amp;12Pagina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
  <sheetViews>
    <sheetView workbookViewId="0">
      <selection activeCell="C10" sqref="C10"/>
    </sheetView>
  </sheetViews>
  <sheetFormatPr defaultColWidth="8.81640625" defaultRowHeight="14.5" x14ac:dyDescent="0.35"/>
  <cols>
    <col min="1" max="1" width="11.54296875" style="11" customWidth="1"/>
    <col min="2" max="2" width="35.54296875" style="11" customWidth="1"/>
    <col min="3" max="3" width="31.26953125" style="11" customWidth="1"/>
    <col min="4" max="4" width="8" style="11" hidden="1" customWidth="1"/>
    <col min="5" max="5" width="11" style="11" hidden="1" customWidth="1"/>
    <col min="6" max="6" width="10.7265625" style="11" customWidth="1"/>
    <col min="7" max="7" width="45.1796875" style="11" customWidth="1"/>
    <col min="8" max="8" width="30" style="28" customWidth="1"/>
    <col min="9" max="9" width="28" style="11" customWidth="1"/>
    <col min="10" max="10" width="30.7265625" style="11" customWidth="1"/>
    <col min="11" max="16384" width="8.81640625" style="11"/>
  </cols>
  <sheetData>
    <row r="1" spans="1:10" ht="19" thickBot="1" x14ac:dyDescent="0.4">
      <c r="A1" s="65"/>
      <c r="B1" s="205" t="s">
        <v>51</v>
      </c>
      <c r="H1" s="25"/>
    </row>
    <row r="2" spans="1:10" ht="15" thickBot="1" x14ac:dyDescent="0.4">
      <c r="B2" s="10"/>
      <c r="H2" s="25"/>
    </row>
    <row r="3" spans="1:10" ht="15" thickBot="1" x14ac:dyDescent="0.4">
      <c r="A3" s="245" t="s">
        <v>5</v>
      </c>
      <c r="B3" s="246"/>
      <c r="H3" s="25"/>
    </row>
    <row r="4" spans="1:10" x14ac:dyDescent="0.35">
      <c r="A4" s="239" t="s">
        <v>44</v>
      </c>
      <c r="B4" s="240"/>
      <c r="H4" s="25"/>
    </row>
    <row r="5" spans="1:10" ht="14.5" customHeight="1" x14ac:dyDescent="0.35">
      <c r="A5" s="241" t="s">
        <v>45</v>
      </c>
      <c r="B5" s="242"/>
      <c r="H5" s="25"/>
    </row>
    <row r="6" spans="1:10" ht="14.5" customHeight="1" x14ac:dyDescent="0.35">
      <c r="A6" s="241" t="s">
        <v>46</v>
      </c>
      <c r="B6" s="242" t="s">
        <v>46</v>
      </c>
      <c r="H6" s="25"/>
    </row>
    <row r="7" spans="1:10" ht="15" customHeight="1" thickBot="1" x14ac:dyDescent="0.4">
      <c r="A7" s="243" t="s">
        <v>47</v>
      </c>
      <c r="B7" s="244" t="s">
        <v>47</v>
      </c>
      <c r="H7" s="25"/>
    </row>
    <row r="8" spans="1:10" ht="15" thickBot="1" x14ac:dyDescent="0.4">
      <c r="A8" s="26"/>
      <c r="B8" s="27"/>
      <c r="H8" s="25"/>
    </row>
    <row r="9" spans="1:10" s="181" customFormat="1" ht="29.5" thickBot="1" x14ac:dyDescent="0.4">
      <c r="A9" s="158" t="s">
        <v>39</v>
      </c>
      <c r="B9" s="76" t="s">
        <v>35</v>
      </c>
      <c r="C9" s="171" t="s">
        <v>70</v>
      </c>
      <c r="D9" s="171" t="s">
        <v>43</v>
      </c>
      <c r="E9" s="179" t="s">
        <v>6</v>
      </c>
      <c r="F9" s="171" t="s">
        <v>7</v>
      </c>
      <c r="G9" s="214" t="s">
        <v>31</v>
      </c>
      <c r="H9" s="215" t="s">
        <v>32</v>
      </c>
      <c r="I9" s="171" t="s">
        <v>33</v>
      </c>
      <c r="J9" s="141" t="s">
        <v>34</v>
      </c>
    </row>
    <row r="10" spans="1:10" s="121" customFormat="1" ht="29" x14ac:dyDescent="0.35">
      <c r="A10" s="216"/>
      <c r="B10" s="222" t="s">
        <v>54</v>
      </c>
      <c r="C10" s="217"/>
      <c r="D10" s="52">
        <f t="shared" ref="D10:D18" si="0">IF(C10="",0,LEFT(C10,1))</f>
        <v>0</v>
      </c>
      <c r="E10" s="206">
        <v>2</v>
      </c>
      <c r="F10" s="207">
        <f>D10*E10</f>
        <v>0</v>
      </c>
      <c r="G10" s="225"/>
      <c r="H10" s="226"/>
      <c r="I10" s="129"/>
      <c r="J10" s="129"/>
    </row>
    <row r="11" spans="1:10" s="121" customFormat="1" ht="21.75" customHeight="1" x14ac:dyDescent="0.35">
      <c r="A11" s="218"/>
      <c r="B11" s="223" t="s">
        <v>101</v>
      </c>
      <c r="C11" s="182"/>
      <c r="D11" s="19">
        <f t="shared" si="0"/>
        <v>0</v>
      </c>
      <c r="E11" s="208">
        <v>3</v>
      </c>
      <c r="F11" s="209">
        <f t="shared" ref="F11:F18" si="1">D11*E11</f>
        <v>0</v>
      </c>
      <c r="G11" s="151"/>
      <c r="H11" s="227"/>
      <c r="I11" s="128"/>
      <c r="J11" s="128"/>
    </row>
    <row r="12" spans="1:10" s="121" customFormat="1" ht="29" x14ac:dyDescent="0.35">
      <c r="A12" s="218"/>
      <c r="B12" s="210" t="s">
        <v>36</v>
      </c>
      <c r="C12" s="182"/>
      <c r="D12" s="19">
        <f t="shared" si="0"/>
        <v>0</v>
      </c>
      <c r="E12" s="208">
        <v>2</v>
      </c>
      <c r="F12" s="209">
        <f t="shared" si="1"/>
        <v>0</v>
      </c>
      <c r="G12" s="151"/>
      <c r="H12" s="227"/>
      <c r="I12" s="128"/>
      <c r="J12" s="128"/>
    </row>
    <row r="13" spans="1:10" s="121" customFormat="1" ht="29" x14ac:dyDescent="0.35">
      <c r="A13" s="218"/>
      <c r="B13" s="210" t="s">
        <v>37</v>
      </c>
      <c r="C13" s="182"/>
      <c r="D13" s="19">
        <f t="shared" si="0"/>
        <v>0</v>
      </c>
      <c r="E13" s="208">
        <v>2</v>
      </c>
      <c r="F13" s="209">
        <f t="shared" si="1"/>
        <v>0</v>
      </c>
      <c r="G13" s="151"/>
      <c r="H13" s="227"/>
      <c r="I13" s="128"/>
      <c r="J13" s="128"/>
    </row>
    <row r="14" spans="1:10" s="121" customFormat="1" ht="29" x14ac:dyDescent="0.35">
      <c r="A14" s="219"/>
      <c r="B14" s="210" t="s">
        <v>55</v>
      </c>
      <c r="C14" s="182"/>
      <c r="D14" s="19">
        <f t="shared" si="0"/>
        <v>0</v>
      </c>
      <c r="E14" s="208">
        <v>3</v>
      </c>
      <c r="F14" s="209">
        <f t="shared" si="1"/>
        <v>0</v>
      </c>
      <c r="G14" s="151"/>
      <c r="H14" s="227"/>
      <c r="I14" s="128"/>
      <c r="J14" s="128"/>
    </row>
    <row r="15" spans="1:10" s="121" customFormat="1" ht="29" x14ac:dyDescent="0.35">
      <c r="A15" s="220"/>
      <c r="B15" s="210" t="s">
        <v>38</v>
      </c>
      <c r="C15" s="182"/>
      <c r="D15" s="19">
        <f t="shared" si="0"/>
        <v>0</v>
      </c>
      <c r="E15" s="208">
        <v>2</v>
      </c>
      <c r="F15" s="209">
        <f t="shared" si="1"/>
        <v>0</v>
      </c>
      <c r="G15" s="151"/>
      <c r="H15" s="227"/>
      <c r="I15" s="128"/>
      <c r="J15" s="128"/>
    </row>
    <row r="16" spans="1:10" s="121" customFormat="1" ht="29" x14ac:dyDescent="0.35">
      <c r="A16" s="220"/>
      <c r="B16" s="210" t="s">
        <v>73</v>
      </c>
      <c r="C16" s="182"/>
      <c r="D16" s="19">
        <f t="shared" si="0"/>
        <v>0</v>
      </c>
      <c r="E16" s="208">
        <v>2</v>
      </c>
      <c r="F16" s="209">
        <f t="shared" si="1"/>
        <v>0</v>
      </c>
      <c r="G16" s="151"/>
      <c r="H16" s="227"/>
      <c r="I16" s="128"/>
      <c r="J16" s="128"/>
    </row>
    <row r="17" spans="1:10" s="121" customFormat="1" ht="29" x14ac:dyDescent="0.35">
      <c r="A17" s="218"/>
      <c r="B17" s="210" t="s">
        <v>74</v>
      </c>
      <c r="C17" s="182"/>
      <c r="D17" s="19">
        <f t="shared" si="0"/>
        <v>0</v>
      </c>
      <c r="E17" s="208">
        <v>2</v>
      </c>
      <c r="F17" s="209">
        <f t="shared" si="1"/>
        <v>0</v>
      </c>
      <c r="G17" s="151"/>
      <c r="H17" s="227"/>
      <c r="I17" s="128"/>
      <c r="J17" s="128"/>
    </row>
    <row r="18" spans="1:10" s="121" customFormat="1" ht="16" thickBot="1" x14ac:dyDescent="0.4">
      <c r="A18" s="218"/>
      <c r="B18" s="224" t="s">
        <v>56</v>
      </c>
      <c r="C18" s="183"/>
      <c r="D18" s="31">
        <f t="shared" si="0"/>
        <v>0</v>
      </c>
      <c r="E18" s="211">
        <v>1</v>
      </c>
      <c r="F18" s="212">
        <f t="shared" si="1"/>
        <v>0</v>
      </c>
      <c r="G18" s="151"/>
      <c r="H18" s="227"/>
      <c r="I18" s="128"/>
      <c r="J18" s="128"/>
    </row>
    <row r="19" spans="1:10" s="121" customFormat="1" ht="15" thickBot="1" x14ac:dyDescent="0.4">
      <c r="A19" s="20"/>
      <c r="B19" s="177" t="s">
        <v>8</v>
      </c>
      <c r="C19" s="178"/>
      <c r="D19" s="178">
        <f>SUM(D7:D18)</f>
        <v>0</v>
      </c>
      <c r="E19" s="213">
        <f>SUM(E6:E18)*3</f>
        <v>57</v>
      </c>
      <c r="F19" s="117">
        <f>SUM(F6:F18)</f>
        <v>0</v>
      </c>
      <c r="H19" s="221"/>
    </row>
    <row r="20" spans="1:10" s="121" customFormat="1" x14ac:dyDescent="0.35">
      <c r="H20" s="221"/>
    </row>
  </sheetData>
  <sheetProtection sheet="1"/>
  <mergeCells count="5">
    <mergeCell ref="A3:B3"/>
    <mergeCell ref="A4:B4"/>
    <mergeCell ref="A5:B5"/>
    <mergeCell ref="A6:B6"/>
    <mergeCell ref="A7:B7"/>
  </mergeCells>
  <dataValidations count="1">
    <dataValidation type="list" allowBlank="1" showInputMessage="1" showErrorMessage="1" sqref="C10:C18" xr:uid="{AD140990-5D5A-4064-B169-601DFEB6E974}">
      <formula1>$A$4:$A$7</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7F2A1-1790-4CB1-9D1A-B226709A238E}">
  <dimension ref="A1:F65"/>
  <sheetViews>
    <sheetView workbookViewId="0">
      <selection sqref="A1:D1"/>
    </sheetView>
  </sheetViews>
  <sheetFormatPr defaultColWidth="9.1796875" defaultRowHeight="14.5" x14ac:dyDescent="0.35"/>
  <cols>
    <col min="1" max="1" width="74.26953125" style="1" customWidth="1"/>
    <col min="2" max="2" width="15" style="100" customWidth="1"/>
    <col min="3" max="3" width="12.453125" style="1" customWidth="1"/>
    <col min="4" max="4" width="9.453125" style="1" customWidth="1"/>
    <col min="5" max="16384" width="9.1796875" style="1"/>
  </cols>
  <sheetData>
    <row r="1" spans="1:6" ht="18.5" x14ac:dyDescent="0.35">
      <c r="A1" s="249" t="s">
        <v>6</v>
      </c>
      <c r="B1" s="249"/>
      <c r="C1" s="249"/>
      <c r="D1" s="249"/>
    </row>
    <row r="2" spans="1:6" x14ac:dyDescent="0.35">
      <c r="A2" s="83"/>
      <c r="B2" s="83"/>
    </row>
    <row r="3" spans="1:6" ht="15" customHeight="1" x14ac:dyDescent="0.35">
      <c r="A3" s="250" t="s">
        <v>68</v>
      </c>
      <c r="B3" s="251"/>
      <c r="C3" s="251"/>
      <c r="D3" s="251"/>
      <c r="F3" s="84"/>
    </row>
    <row r="4" spans="1:6" x14ac:dyDescent="0.35">
      <c r="A4" s="250"/>
      <c r="B4" s="251"/>
      <c r="C4" s="251"/>
      <c r="D4" s="251"/>
    </row>
    <row r="5" spans="1:6" ht="15" customHeight="1" x14ac:dyDescent="0.35">
      <c r="B5" s="1"/>
    </row>
    <row r="6" spans="1:6" ht="15" thickBot="1" x14ac:dyDescent="0.4">
      <c r="B6" s="1"/>
    </row>
    <row r="7" spans="1:6" s="84" customFormat="1" ht="29.5" thickBot="1" x14ac:dyDescent="0.4">
      <c r="A7" s="15" t="s">
        <v>86</v>
      </c>
      <c r="B7" s="86" t="s">
        <v>64</v>
      </c>
      <c r="C7" s="86" t="s">
        <v>65</v>
      </c>
      <c r="D7" s="86" t="s">
        <v>66</v>
      </c>
    </row>
    <row r="8" spans="1:6" ht="15.5" x14ac:dyDescent="0.35">
      <c r="A8" s="131" t="s">
        <v>22</v>
      </c>
      <c r="B8" s="87">
        <v>3</v>
      </c>
      <c r="C8" s="88" t="s">
        <v>67</v>
      </c>
      <c r="D8" s="89">
        <v>9</v>
      </c>
      <c r="E8" s="84"/>
      <c r="F8" s="84"/>
    </row>
    <row r="9" spans="1:6" ht="15.5" x14ac:dyDescent="0.35">
      <c r="A9" s="131" t="s">
        <v>17</v>
      </c>
      <c r="B9" s="87">
        <v>1</v>
      </c>
      <c r="C9" s="88" t="s">
        <v>67</v>
      </c>
      <c r="D9" s="90">
        <v>3</v>
      </c>
    </row>
    <row r="10" spans="1:6" ht="17.25" customHeight="1" x14ac:dyDescent="0.35">
      <c r="A10" s="131" t="s">
        <v>24</v>
      </c>
      <c r="B10" s="87">
        <v>1</v>
      </c>
      <c r="C10" s="88" t="s">
        <v>67</v>
      </c>
      <c r="D10" s="90">
        <v>3</v>
      </c>
    </row>
    <row r="11" spans="1:6" ht="29" x14ac:dyDescent="0.35">
      <c r="A11" s="131" t="s">
        <v>25</v>
      </c>
      <c r="B11" s="87">
        <v>2</v>
      </c>
      <c r="C11" s="88" t="s">
        <v>67</v>
      </c>
      <c r="D11" s="90">
        <v>6</v>
      </c>
    </row>
    <row r="12" spans="1:6" ht="29" x14ac:dyDescent="0.35">
      <c r="A12" s="131" t="s">
        <v>23</v>
      </c>
      <c r="B12" s="87">
        <v>3</v>
      </c>
      <c r="C12" s="88" t="s">
        <v>67</v>
      </c>
      <c r="D12" s="90">
        <v>9</v>
      </c>
    </row>
    <row r="13" spans="1:6" ht="29.5" thickBot="1" x14ac:dyDescent="0.4">
      <c r="A13" s="96" t="s">
        <v>18</v>
      </c>
      <c r="B13" s="87">
        <v>3</v>
      </c>
      <c r="C13" s="88" t="s">
        <v>67</v>
      </c>
      <c r="D13" s="91">
        <v>9</v>
      </c>
    </row>
    <row r="14" spans="1:6" ht="16" thickBot="1" x14ac:dyDescent="0.4">
      <c r="A14" s="84"/>
      <c r="B14" s="92"/>
      <c r="D14" s="93">
        <f>SUM(D8:D13)</f>
        <v>39</v>
      </c>
    </row>
    <row r="15" spans="1:6" x14ac:dyDescent="0.35">
      <c r="B15" s="94"/>
    </row>
    <row r="16" spans="1:6" ht="15" thickBot="1" x14ac:dyDescent="0.4">
      <c r="B16" s="94"/>
    </row>
    <row r="17" spans="1:4" ht="29.5" thickBot="1" x14ac:dyDescent="0.4">
      <c r="A17" s="85" t="s">
        <v>87</v>
      </c>
      <c r="B17" s="86" t="s">
        <v>64</v>
      </c>
      <c r="C17" s="86" t="s">
        <v>65</v>
      </c>
      <c r="D17" s="86" t="s">
        <v>66</v>
      </c>
    </row>
    <row r="18" spans="1:4" ht="15.75" customHeight="1" x14ac:dyDescent="0.35">
      <c r="A18" s="133" t="s">
        <v>71</v>
      </c>
      <c r="B18" s="95">
        <v>3</v>
      </c>
      <c r="C18" s="88" t="s">
        <v>67</v>
      </c>
      <c r="D18" s="89">
        <v>9</v>
      </c>
    </row>
    <row r="19" spans="1:4" ht="29" x14ac:dyDescent="0.35">
      <c r="A19" s="134" t="s">
        <v>72</v>
      </c>
      <c r="B19" s="87">
        <v>2</v>
      </c>
      <c r="C19" s="88" t="s">
        <v>67</v>
      </c>
      <c r="D19" s="90">
        <v>6</v>
      </c>
    </row>
    <row r="20" spans="1:4" ht="15.5" x14ac:dyDescent="0.35">
      <c r="A20" s="135" t="s">
        <v>26</v>
      </c>
      <c r="B20" s="87">
        <v>2</v>
      </c>
      <c r="C20" s="88" t="s">
        <v>67</v>
      </c>
      <c r="D20" s="90">
        <v>6</v>
      </c>
    </row>
    <row r="21" spans="1:4" ht="29" x14ac:dyDescent="0.35">
      <c r="A21" s="125" t="s">
        <v>19</v>
      </c>
      <c r="B21" s="87">
        <v>1</v>
      </c>
      <c r="C21" s="88" t="s">
        <v>67</v>
      </c>
      <c r="D21" s="90">
        <v>3</v>
      </c>
    </row>
    <row r="22" spans="1:4" ht="15.5" x14ac:dyDescent="0.35">
      <c r="A22" s="125" t="s">
        <v>48</v>
      </c>
      <c r="B22" s="87">
        <v>1</v>
      </c>
      <c r="C22" s="88" t="s">
        <v>67</v>
      </c>
      <c r="D22" s="90">
        <v>3</v>
      </c>
    </row>
    <row r="23" spans="1:4" ht="29.5" thickBot="1" x14ac:dyDescent="0.4">
      <c r="A23" s="96" t="s">
        <v>49</v>
      </c>
      <c r="B23" s="87">
        <v>1</v>
      </c>
      <c r="C23" s="88" t="s">
        <v>67</v>
      </c>
      <c r="D23" s="91">
        <v>3</v>
      </c>
    </row>
    <row r="24" spans="1:4" ht="16" thickBot="1" x14ac:dyDescent="0.4">
      <c r="B24" s="94"/>
      <c r="D24" s="93">
        <f>SUM(D18:D23)</f>
        <v>30</v>
      </c>
    </row>
    <row r="25" spans="1:4" x14ac:dyDescent="0.35">
      <c r="B25" s="94"/>
    </row>
    <row r="26" spans="1:4" ht="15" thickBot="1" x14ac:dyDescent="0.4">
      <c r="B26" s="94"/>
    </row>
    <row r="27" spans="1:4" ht="44" thickBot="1" x14ac:dyDescent="0.4">
      <c r="A27" s="85" t="s">
        <v>89</v>
      </c>
      <c r="B27" s="86" t="s">
        <v>64</v>
      </c>
      <c r="C27" s="86" t="s">
        <v>65</v>
      </c>
      <c r="D27" s="86" t="s">
        <v>66</v>
      </c>
    </row>
    <row r="28" spans="1:4" ht="15.5" x14ac:dyDescent="0.35">
      <c r="A28" s="155" t="s">
        <v>27</v>
      </c>
      <c r="B28" s="95">
        <v>2</v>
      </c>
      <c r="C28" s="88" t="s">
        <v>67</v>
      </c>
      <c r="D28" s="89">
        <v>6</v>
      </c>
    </row>
    <row r="29" spans="1:4" ht="29" x14ac:dyDescent="0.35">
      <c r="A29" s="134" t="s">
        <v>28</v>
      </c>
      <c r="B29" s="87">
        <v>1</v>
      </c>
      <c r="C29" s="88" t="s">
        <v>67</v>
      </c>
      <c r="D29" s="90">
        <v>3</v>
      </c>
    </row>
    <row r="30" spans="1:4" ht="15.5" x14ac:dyDescent="0.35">
      <c r="A30" s="134" t="s">
        <v>29</v>
      </c>
      <c r="B30" s="87">
        <v>2</v>
      </c>
      <c r="C30" s="88" t="s">
        <v>67</v>
      </c>
      <c r="D30" s="90">
        <v>6</v>
      </c>
    </row>
    <row r="31" spans="1:4" ht="16" thickBot="1" x14ac:dyDescent="0.4">
      <c r="A31" s="96" t="s">
        <v>30</v>
      </c>
      <c r="B31" s="87">
        <v>2</v>
      </c>
      <c r="C31" s="88" t="s">
        <v>67</v>
      </c>
      <c r="D31" s="91">
        <v>6</v>
      </c>
    </row>
    <row r="32" spans="1:4" ht="16" thickBot="1" x14ac:dyDescent="0.4">
      <c r="A32" s="84"/>
      <c r="B32" s="94"/>
      <c r="D32" s="93">
        <f>SUM(D28:D31)</f>
        <v>21</v>
      </c>
    </row>
    <row r="33" spans="1:4" x14ac:dyDescent="0.35">
      <c r="B33" s="94"/>
    </row>
    <row r="34" spans="1:4" ht="15" thickBot="1" x14ac:dyDescent="0.4">
      <c r="B34" s="94"/>
    </row>
    <row r="35" spans="1:4" ht="29.5" thickBot="1" x14ac:dyDescent="0.4">
      <c r="A35" s="85" t="s">
        <v>90</v>
      </c>
      <c r="B35" s="86" t="s">
        <v>64</v>
      </c>
      <c r="C35" s="86" t="s">
        <v>65</v>
      </c>
      <c r="D35" s="86" t="s">
        <v>66</v>
      </c>
    </row>
    <row r="36" spans="1:4" x14ac:dyDescent="0.35">
      <c r="A36" s="191" t="s">
        <v>16</v>
      </c>
      <c r="B36" s="98"/>
      <c r="C36" s="98"/>
      <c r="D36" s="228"/>
    </row>
    <row r="37" spans="1:4" ht="29" x14ac:dyDescent="0.35">
      <c r="A37" s="192" t="s">
        <v>57</v>
      </c>
      <c r="B37" s="87">
        <v>3</v>
      </c>
      <c r="C37" s="204" t="s">
        <v>67</v>
      </c>
      <c r="D37" s="87">
        <v>6</v>
      </c>
    </row>
    <row r="38" spans="1:4" ht="15.5" x14ac:dyDescent="0.35">
      <c r="A38" s="191" t="s">
        <v>50</v>
      </c>
      <c r="B38" s="99"/>
      <c r="C38" s="99"/>
      <c r="D38" s="99"/>
    </row>
    <row r="39" spans="1:4" ht="15.5" x14ac:dyDescent="0.35">
      <c r="A39" s="193" t="s">
        <v>92</v>
      </c>
      <c r="B39" s="87">
        <v>3</v>
      </c>
      <c r="C39" s="204" t="s">
        <v>67</v>
      </c>
      <c r="D39" s="87">
        <v>6</v>
      </c>
    </row>
    <row r="40" spans="1:4" ht="29" x14ac:dyDescent="0.35">
      <c r="A40" s="194" t="s">
        <v>93</v>
      </c>
      <c r="B40" s="99"/>
      <c r="C40" s="99"/>
      <c r="D40" s="99"/>
    </row>
    <row r="41" spans="1:4" ht="15.5" x14ac:dyDescent="0.35">
      <c r="A41" s="193" t="s">
        <v>94</v>
      </c>
      <c r="B41" s="87">
        <v>3</v>
      </c>
      <c r="C41" s="204" t="s">
        <v>67</v>
      </c>
      <c r="D41" s="87">
        <v>6</v>
      </c>
    </row>
    <row r="42" spans="1:4" ht="15.5" x14ac:dyDescent="0.35">
      <c r="A42" s="194" t="s">
        <v>95</v>
      </c>
      <c r="B42" s="99"/>
      <c r="C42" s="99"/>
      <c r="D42" s="99"/>
    </row>
    <row r="43" spans="1:4" ht="15.5" x14ac:dyDescent="0.35">
      <c r="A43" s="193" t="s">
        <v>21</v>
      </c>
      <c r="B43" s="87">
        <v>3</v>
      </c>
      <c r="C43" s="204" t="s">
        <v>67</v>
      </c>
      <c r="D43" s="87">
        <v>6</v>
      </c>
    </row>
    <row r="44" spans="1:4" ht="29" x14ac:dyDescent="0.35">
      <c r="A44" s="194" t="s">
        <v>58</v>
      </c>
      <c r="B44" s="99"/>
      <c r="C44" s="99"/>
      <c r="D44" s="99"/>
    </row>
    <row r="45" spans="1:4" ht="15.5" x14ac:dyDescent="0.35">
      <c r="A45" s="193" t="s">
        <v>96</v>
      </c>
      <c r="B45" s="87">
        <v>3</v>
      </c>
      <c r="C45" s="204" t="s">
        <v>67</v>
      </c>
      <c r="D45" s="87">
        <v>6</v>
      </c>
    </row>
    <row r="46" spans="1:4" ht="29" x14ac:dyDescent="0.35">
      <c r="A46" s="194" t="s">
        <v>59</v>
      </c>
      <c r="B46" s="99"/>
      <c r="C46" s="99"/>
      <c r="D46" s="99"/>
    </row>
    <row r="47" spans="1:4" ht="15.5" x14ac:dyDescent="0.35">
      <c r="A47" s="193" t="s">
        <v>97</v>
      </c>
      <c r="B47" s="87">
        <v>3</v>
      </c>
      <c r="C47" s="204" t="s">
        <v>67</v>
      </c>
      <c r="D47" s="87">
        <v>6</v>
      </c>
    </row>
    <row r="48" spans="1:4" ht="16.5" customHeight="1" x14ac:dyDescent="0.35">
      <c r="A48" s="195" t="s">
        <v>60</v>
      </c>
      <c r="B48" s="99"/>
      <c r="C48" s="99"/>
      <c r="D48" s="99"/>
    </row>
    <row r="49" spans="1:4" ht="15.5" x14ac:dyDescent="0.35">
      <c r="A49" s="196" t="s">
        <v>98</v>
      </c>
      <c r="B49" s="87">
        <v>3</v>
      </c>
      <c r="C49" s="204" t="s">
        <v>67</v>
      </c>
      <c r="D49" s="87">
        <v>6</v>
      </c>
    </row>
    <row r="50" spans="1:4" ht="29" x14ac:dyDescent="0.35">
      <c r="A50" s="194" t="s">
        <v>91</v>
      </c>
      <c r="B50" s="99"/>
      <c r="C50" s="99"/>
      <c r="D50" s="99"/>
    </row>
    <row r="51" spans="1:4" ht="29.5" thickBot="1" x14ac:dyDescent="0.4">
      <c r="A51" s="96" t="s">
        <v>99</v>
      </c>
      <c r="B51" s="87">
        <v>3</v>
      </c>
      <c r="C51" s="204" t="s">
        <v>67</v>
      </c>
      <c r="D51" s="87">
        <v>6</v>
      </c>
    </row>
    <row r="52" spans="1:4" ht="16" thickBot="1" x14ac:dyDescent="0.4">
      <c r="B52" s="1"/>
      <c r="D52" s="93">
        <f>SUM(D36:D51)</f>
        <v>48</v>
      </c>
    </row>
    <row r="53" spans="1:4" x14ac:dyDescent="0.35">
      <c r="B53" s="1"/>
    </row>
    <row r="54" spans="1:4" ht="15" thickBot="1" x14ac:dyDescent="0.4">
      <c r="B54" s="94"/>
    </row>
    <row r="55" spans="1:4" s="3" customFormat="1" ht="29.5" thickBot="1" x14ac:dyDescent="0.4">
      <c r="A55" s="85" t="s">
        <v>100</v>
      </c>
      <c r="B55" s="86" t="s">
        <v>64</v>
      </c>
      <c r="C55" s="86" t="s">
        <v>65</v>
      </c>
      <c r="D55" s="97" t="s">
        <v>66</v>
      </c>
    </row>
    <row r="56" spans="1:4" ht="15.5" x14ac:dyDescent="0.35">
      <c r="A56" s="222" t="s">
        <v>54</v>
      </c>
      <c r="B56" s="95">
        <v>2</v>
      </c>
      <c r="C56" s="88" t="s">
        <v>67</v>
      </c>
      <c r="D56" s="89">
        <v>6</v>
      </c>
    </row>
    <row r="57" spans="1:4" ht="15.5" x14ac:dyDescent="0.35">
      <c r="A57" s="223" t="s">
        <v>101</v>
      </c>
      <c r="B57" s="87">
        <v>3</v>
      </c>
      <c r="C57" s="88" t="s">
        <v>67</v>
      </c>
      <c r="D57" s="90">
        <v>9</v>
      </c>
    </row>
    <row r="58" spans="1:4" ht="15.5" x14ac:dyDescent="0.35">
      <c r="A58" s="210" t="s">
        <v>36</v>
      </c>
      <c r="B58" s="87">
        <v>2</v>
      </c>
      <c r="C58" s="88" t="s">
        <v>67</v>
      </c>
      <c r="D58" s="90">
        <v>6</v>
      </c>
    </row>
    <row r="59" spans="1:4" ht="15.5" x14ac:dyDescent="0.35">
      <c r="A59" s="210" t="s">
        <v>37</v>
      </c>
      <c r="B59" s="87">
        <v>2</v>
      </c>
      <c r="C59" s="88" t="s">
        <v>67</v>
      </c>
      <c r="D59" s="90">
        <v>6</v>
      </c>
    </row>
    <row r="60" spans="1:4" ht="15.5" x14ac:dyDescent="0.35">
      <c r="A60" s="210" t="s">
        <v>55</v>
      </c>
      <c r="B60" s="87">
        <v>3</v>
      </c>
      <c r="C60" s="88" t="s">
        <v>67</v>
      </c>
      <c r="D60" s="90">
        <v>9</v>
      </c>
    </row>
    <row r="61" spans="1:4" ht="16.5" customHeight="1" x14ac:dyDescent="0.35">
      <c r="A61" s="210" t="s">
        <v>38</v>
      </c>
      <c r="B61" s="87">
        <v>2</v>
      </c>
      <c r="C61" s="88" t="s">
        <v>67</v>
      </c>
      <c r="D61" s="90">
        <v>6</v>
      </c>
    </row>
    <row r="62" spans="1:4" ht="15.5" x14ac:dyDescent="0.35">
      <c r="A62" s="210" t="s">
        <v>73</v>
      </c>
      <c r="B62" s="87">
        <v>2</v>
      </c>
      <c r="C62" s="88" t="s">
        <v>67</v>
      </c>
      <c r="D62" s="90">
        <v>6</v>
      </c>
    </row>
    <row r="63" spans="1:4" ht="15.5" x14ac:dyDescent="0.35">
      <c r="A63" s="210" t="s">
        <v>74</v>
      </c>
      <c r="B63" s="87">
        <v>2</v>
      </c>
      <c r="C63" s="88" t="s">
        <v>67</v>
      </c>
      <c r="D63" s="90">
        <v>6</v>
      </c>
    </row>
    <row r="64" spans="1:4" ht="16" thickBot="1" x14ac:dyDescent="0.4">
      <c r="A64" s="96" t="s">
        <v>56</v>
      </c>
      <c r="B64" s="87">
        <v>1</v>
      </c>
      <c r="C64" s="88" t="s">
        <v>67</v>
      </c>
      <c r="D64" s="91">
        <v>3</v>
      </c>
    </row>
    <row r="65" spans="4:4" ht="16" thickBot="1" x14ac:dyDescent="0.4">
      <c r="D65" s="93">
        <f>SUM(D56:D64)</f>
        <v>57</v>
      </c>
    </row>
  </sheetData>
  <sheetProtection sheet="1" objects="1" scenarios="1"/>
  <mergeCells count="2">
    <mergeCell ref="A1:D1"/>
    <mergeCell ref="A3: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Werkbladen</vt:lpstr>
      </vt:variant>
      <vt:variant>
        <vt:i4>8</vt:i4>
      </vt:variant>
    </vt:vector>
  </HeadingPairs>
  <TitlesOfParts>
    <vt:vector size="8" baseType="lpstr">
      <vt:lpstr>Identificaton</vt:lpstr>
      <vt:lpstr>Results</vt:lpstr>
      <vt:lpstr>1. Availability</vt:lpstr>
      <vt:lpstr>2. Accessibility</vt:lpstr>
      <vt:lpstr>3. Acceptability</vt:lpstr>
      <vt:lpstr>4. Quality</vt:lpstr>
      <vt:lpstr>5. Underlying conditions</vt:lpstr>
      <vt:lpstr>Weighting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Durnez</dc:creator>
  <cp:lastModifiedBy>Mieke de Waal</cp:lastModifiedBy>
  <cp:revision>33</cp:revision>
  <cp:lastPrinted>2015-11-26T09:53:30Z</cp:lastPrinted>
  <dcterms:created xsi:type="dcterms:W3CDTF">2015-11-10T11:08:57Z</dcterms:created>
  <dcterms:modified xsi:type="dcterms:W3CDTF">2021-11-04T14:20:17Z</dcterms:modified>
  <dc:language>nl-NL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